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на сайт" sheetId="1" r:id="rId1"/>
    <sheet name="кладовщика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<sst xmlns="http://schemas.openxmlformats.org/spreadsheetml/2006/main" count="1319" uniqueCount="170">
  <si>
    <t>"Утверждаю"</t>
  </si>
  <si>
    <t>____________</t>
  </si>
  <si>
    <t>Примерное меню и пищевая ценность приготовляемых блюд</t>
  </si>
  <si>
    <t xml:space="preserve">Рацион: Школьное меню 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</si>
  <si>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</si>
  <si>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</si>
  <si>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</si>
  <si>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</si>
  <si>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</si>
  <si>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</si>
  <si>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</si>
  <si>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</si>
  <si>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</si>
  <si>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</si>
  <si>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</si>
  <si>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</si>
  <si>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 xml:space="preserve">Завтрак  </t>
  </si>
  <si>
    <t>50/60</t>
  </si>
  <si>
    <t>Рис припущенный</t>
  </si>
  <si>
    <t>Напиток витаминизированный "Витошка"</t>
  </si>
  <si>
    <t xml:space="preserve">Хлеб пшеничный обогащенный витаминами для детского питания </t>
  </si>
  <si>
    <t xml:space="preserve">Итого за Завтрак </t>
  </si>
  <si>
    <t>Обед</t>
  </si>
  <si>
    <t>Щи из свежей капусты с мясом птицы</t>
  </si>
  <si>
    <t xml:space="preserve">Мясо птицы, припущенное в томатном соусе </t>
  </si>
  <si>
    <t>50/50</t>
  </si>
  <si>
    <t xml:space="preserve">Макаронные изделия отварные с маслом </t>
  </si>
  <si>
    <t>150/5</t>
  </si>
  <si>
    <t xml:space="preserve">Чай с сахаром </t>
  </si>
  <si>
    <t>Итого за Обед</t>
  </si>
  <si>
    <t>Итого за день</t>
  </si>
  <si>
    <t>Примерное меню и пищевая ценность приготовляемых блюд (лист 2)</t>
  </si>
  <si>
    <t>вторник</t>
  </si>
  <si>
    <t xml:space="preserve">Масло сливочное </t>
  </si>
  <si>
    <t>Жаркое по-домашнему</t>
  </si>
  <si>
    <t xml:space="preserve">Салат из свеклы с яблоками </t>
  </si>
  <si>
    <t>Суп картофельный с горохом с мясом птицы</t>
  </si>
  <si>
    <t>Рагу овощное с  мясом птицы</t>
  </si>
  <si>
    <t>Примерное меню и пищевая ценность приготовляемых блюд (лист 3)</t>
  </si>
  <si>
    <t>среда</t>
  </si>
  <si>
    <t xml:space="preserve">Котлеты из мяса птицы с томатным соусом </t>
  </si>
  <si>
    <t>60/40</t>
  </si>
  <si>
    <t xml:space="preserve">Итого за Завтрак  </t>
  </si>
  <si>
    <t xml:space="preserve">Рыба, тушенная с овощами </t>
  </si>
  <si>
    <t>Примерное меню и пищевая ценность приготовляемых блюд (лист 4)</t>
  </si>
  <si>
    <t>четверг</t>
  </si>
  <si>
    <t xml:space="preserve">Яблоко </t>
  </si>
  <si>
    <t>Салат из моркови</t>
  </si>
  <si>
    <t>Борщ с капустой и картофелем с мясом птицы</t>
  </si>
  <si>
    <t>Примерное меню и пищевая ценность приготовляемых блюд (лист 5)</t>
  </si>
  <si>
    <t>пятница</t>
  </si>
  <si>
    <t>Салат из белокочанной капусты с морковью</t>
  </si>
  <si>
    <t xml:space="preserve">Плов из мяса птицы </t>
  </si>
  <si>
    <t>Рассольник ленинградский с мясом птицы</t>
  </si>
  <si>
    <t xml:space="preserve">Картофельное пюре 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</si>
  <si>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</si>
  <si>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</si>
  <si>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</si>
  <si>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Жаркое по-домашнему из мяса птицы</t>
  </si>
  <si>
    <t>Примерное меню и пищевая ценность приготовляемых блюд (лист 8)</t>
  </si>
  <si>
    <t xml:space="preserve">Котлеты из мяса птицы </t>
  </si>
  <si>
    <t>Примерное меню и пищевая ценность приготовляемых блюд (лист 9)</t>
  </si>
  <si>
    <t>Кисель витаминизированный "Витошка"</t>
  </si>
  <si>
    <t>Примерное меню и пищевая ценность приготовляемых блюд (лист 10)</t>
  </si>
  <si>
    <t>Итого за период</t>
  </si>
  <si>
    <t>Чай с сахаром</t>
  </si>
  <si>
    <t>Каша гречневая вязкая с соусом томатным</t>
  </si>
  <si>
    <t>Макаронные изделия отварные с соусом томатным</t>
  </si>
  <si>
    <t>1 день</t>
  </si>
  <si>
    <t xml:space="preserve">завтрак </t>
  </si>
  <si>
    <t>выход.г</t>
  </si>
  <si>
    <t>говяд</t>
  </si>
  <si>
    <t>птица</t>
  </si>
  <si>
    <t>раст м</t>
  </si>
  <si>
    <t>сливоч.м</t>
  </si>
  <si>
    <t>хлеб</t>
  </si>
  <si>
    <t>макарон</t>
  </si>
  <si>
    <t>томат</t>
  </si>
  <si>
    <t>мука</t>
  </si>
  <si>
    <t>морковь</t>
  </si>
  <si>
    <t>лук</t>
  </si>
  <si>
    <t>соль</t>
  </si>
  <si>
    <t>картоф</t>
  </si>
  <si>
    <t>капуста св</t>
  </si>
  <si>
    <t>чай</t>
  </si>
  <si>
    <t>сахар</t>
  </si>
  <si>
    <t>горбуша</t>
  </si>
  <si>
    <t>молоко</t>
  </si>
  <si>
    <t>яблоки</t>
  </si>
  <si>
    <t>гречка</t>
  </si>
  <si>
    <t>рис</t>
  </si>
  <si>
    <t>кис"Витошка"</t>
  </si>
  <si>
    <t>свекла</t>
  </si>
  <si>
    <t>сол.огур</t>
  </si>
  <si>
    <t>напиток</t>
  </si>
  <si>
    <t>перловка</t>
  </si>
  <si>
    <t>с/фрукты</t>
  </si>
  <si>
    <t>горох</t>
  </si>
  <si>
    <t>рыба,туш овощ</t>
  </si>
  <si>
    <t>рис припущенный</t>
  </si>
  <si>
    <t>напиток "Витошка</t>
  </si>
  <si>
    <t>итого  на завтрак</t>
  </si>
  <si>
    <t>обед</t>
  </si>
  <si>
    <t>щи</t>
  </si>
  <si>
    <t>птица, припущен в том.соусе</t>
  </si>
  <si>
    <t>макарон отв</t>
  </si>
  <si>
    <t>итого  на обед</t>
  </si>
  <si>
    <t>2 день</t>
  </si>
  <si>
    <t>картофель</t>
  </si>
  <si>
    <t>жаркое по-домашнем</t>
  </si>
  <si>
    <t>50/200</t>
  </si>
  <si>
    <t>масло сливоч</t>
  </si>
  <si>
    <t>чай с сахаром</t>
  </si>
  <si>
    <t>хлеб пшен</t>
  </si>
  <si>
    <t>с-т свекольн с яблок</t>
  </si>
  <si>
    <t>суп горохов</t>
  </si>
  <si>
    <t>рагу овощное с птицей</t>
  </si>
  <si>
    <t>50/100</t>
  </si>
  <si>
    <t>3 день</t>
  </si>
  <si>
    <t>котлеты птиц</t>
  </si>
  <si>
    <t>4 день</t>
  </si>
  <si>
    <t xml:space="preserve">чай </t>
  </si>
  <si>
    <t>хлеб пшенич</t>
  </si>
  <si>
    <t>с-т морковн</t>
  </si>
  <si>
    <t>борщ</t>
  </si>
  <si>
    <t>каша гречневая</t>
  </si>
  <si>
    <t>5 день</t>
  </si>
  <si>
    <t>салат из капусты</t>
  </si>
  <si>
    <t>плов из птицы</t>
  </si>
  <si>
    <t>80/170</t>
  </si>
  <si>
    <t>напиток "Витошка"</t>
  </si>
  <si>
    <t>рас-к  ленингр</t>
  </si>
  <si>
    <t>пюре картофельн</t>
  </si>
  <si>
    <t>6 день</t>
  </si>
  <si>
    <t>с-т свек с яблок</t>
  </si>
  <si>
    <t>7 день</t>
  </si>
  <si>
    <t>8 день</t>
  </si>
  <si>
    <t>яблоко</t>
  </si>
  <si>
    <t>котлеты рыбные</t>
  </si>
  <si>
    <t>9 день</t>
  </si>
  <si>
    <t>кисель "Витошка</t>
  </si>
  <si>
    <t>10 день</t>
  </si>
  <si>
    <t>итого завтрак за 10 дней</t>
  </si>
  <si>
    <t>цена за 1 кг</t>
  </si>
  <si>
    <t>сумма</t>
  </si>
  <si>
    <t>"Витошка"</t>
  </si>
  <si>
    <t>итого обед за 10 дней</t>
  </si>
  <si>
    <t>каша  пшенная</t>
  </si>
  <si>
    <t>230/6</t>
  </si>
  <si>
    <t>пшено</t>
  </si>
  <si>
    <t>сух.молоко</t>
  </si>
  <si>
    <t>каша рисовая</t>
  </si>
  <si>
    <t>каша манная</t>
  </si>
  <si>
    <t>манка</t>
  </si>
  <si>
    <t>норма</t>
  </si>
  <si>
    <t xml:space="preserve">бутерброд с маслом </t>
  </si>
  <si>
    <t>250/30</t>
  </si>
  <si>
    <t>Бутерброд с маслом</t>
  </si>
  <si>
    <t>Каша пшенная молочная</t>
  </si>
  <si>
    <t>Яблоко</t>
  </si>
  <si>
    <t>Бутерброд  с маслом</t>
  </si>
  <si>
    <t>Каша рисовая молочная</t>
  </si>
  <si>
    <t>Макаронные изделия отварные с маслом сливочным</t>
  </si>
  <si>
    <t>200/30</t>
  </si>
  <si>
    <t xml:space="preserve">Котлеты рыбные </t>
  </si>
  <si>
    <t>Каша манная молочная</t>
  </si>
  <si>
    <t>150/20</t>
  </si>
  <si>
    <t>с 16 апреля 2022 г</t>
  </si>
  <si>
    <t>Директор МОБУ СОШ д.Башкирская Ургинка</t>
  </si>
  <si>
    <t>Сафаргалина Г.Д.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</si>
</sst>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indent="1"/>
    </xf>
    <xf numFmtId="1" fontId="0" fillId="0" borderId="11" xfId="0" applyNumberFormat="1" applyFill="1" applyBorder="1" applyAlignment="1">
      <alignment horizontal="center" vertical="top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2" fontId="0" fillId="0" borderId="12" xfId="0" applyNumberFormat="1" applyFill="1" applyBorder="1" applyAlignment="1">
      <alignment horizontal="center" vertical="top"/>
    </xf>
    <xf numFmtId="164" fontId="0" fillId="0" borderId="11" xfId="0" applyNumberForma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wrapText="1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6" fillId="12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6" fillId="6" borderId="10" xfId="0" applyFont="1" applyFill="1" applyBorder="1" applyAlignment="1">
      <alignment/>
    </xf>
    <xf numFmtId="0" fontId="7" fillId="12" borderId="10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6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9" fillId="6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7" fillId="8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2" fontId="0" fillId="33" borderId="11" xfId="0" applyNumberFormat="1" applyFill="1" applyBorder="1" applyAlignment="1">
      <alignment horizontal="center" vertical="top"/>
    </xf>
    <xf numFmtId="2" fontId="0" fillId="0" borderId="13" xfId="0" applyNumberFormat="1" applyFill="1" applyBorder="1" applyAlignment="1">
      <alignment horizontal="center" vertical="top"/>
    </xf>
    <xf numFmtId="2" fontId="0" fillId="0" borderId="14" xfId="0" applyNumberFormat="1" applyFill="1" applyBorder="1" applyAlignment="1">
      <alignment horizontal="center" vertical="top"/>
    </xf>
    <xf numFmtId="2" fontId="0" fillId="33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2" fontId="0" fillId="0" borderId="15" xfId="0" applyNumberFormat="1" applyFill="1" applyBorder="1" applyAlignment="1">
      <alignment horizontal="center" vertical="top"/>
    </xf>
    <xf numFmtId="2" fontId="0" fillId="0" borderId="16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inden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6" fillId="37" borderId="20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  <xf numFmtId="0" fontId="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4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14.57421875" style="0" customWidth="1"/>
    <col min="2" max="2" width="8.28125" style="0" customWidth="1"/>
    <col min="3" max="3" width="24.710937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19" t="s">
        <v>168</v>
      </c>
      <c r="B2" s="119"/>
      <c r="C2" s="119"/>
      <c r="D2" s="119"/>
      <c r="E2" s="119"/>
      <c r="F2" s="119"/>
      <c r="G2" s="1"/>
      <c r="H2" s="1"/>
    </row>
    <row r="3" spans="1:8" ht="15">
      <c r="A3" s="119" t="s">
        <v>1</v>
      </c>
      <c r="B3" s="119" t="s">
        <v>169</v>
      </c>
      <c r="C3" s="119"/>
      <c r="D3" s="119"/>
      <c r="E3" s="119"/>
      <c r="F3" s="119"/>
      <c r="G3" s="1"/>
      <c r="H3" s="1"/>
    </row>
    <row r="4" spans="1:8" ht="15">
      <c r="A4" s="2"/>
      <c r="B4" s="3"/>
      <c r="C4" s="3"/>
      <c r="D4" s="3"/>
      <c r="E4" s="3"/>
      <c r="F4" s="3"/>
      <c r="G4" s="3"/>
      <c r="H4" s="3"/>
    </row>
    <row r="5" spans="1:8" ht="15.75">
      <c r="A5" s="115" t="s">
        <v>2</v>
      </c>
      <c r="B5" s="115"/>
      <c r="C5" s="115"/>
      <c r="D5" s="115"/>
      <c r="E5" s="115"/>
      <c r="F5" s="115"/>
      <c r="G5" s="115"/>
      <c r="H5" s="115"/>
    </row>
    <row r="6" spans="1:8" ht="15">
      <c r="A6" s="4" t="s">
        <v>3</v>
      </c>
      <c r="B6" s="3"/>
      <c r="C6" s="3"/>
      <c r="D6" s="3"/>
      <c r="E6" s="5" t="s">
        <v>4</v>
      </c>
      <c r="F6" s="105" t="s">
        <v>5</v>
      </c>
      <c r="G6" s="106"/>
      <c r="H6" s="106"/>
    </row>
    <row r="7" spans="1:8" ht="15">
      <c r="A7" s="3"/>
      <c r="B7" s="3"/>
      <c r="C7" s="3"/>
      <c r="D7" s="107" t="s">
        <v>6</v>
      </c>
      <c r="E7" s="107"/>
      <c r="F7" s="77">
        <v>1</v>
      </c>
      <c r="G7" s="3"/>
      <c r="H7" s="3"/>
    </row>
    <row r="8" spans="1:8" ht="15">
      <c r="A8" s="98" t="s">
        <v>8</v>
      </c>
      <c r="B8" s="98" t="s">
        <v>9</v>
      </c>
      <c r="C8" s="98"/>
      <c r="D8" s="98" t="s">
        <v>10</v>
      </c>
      <c r="E8" s="102" t="s">
        <v>11</v>
      </c>
      <c r="F8" s="102"/>
      <c r="G8" s="102"/>
      <c r="H8" s="98" t="s">
        <v>12</v>
      </c>
    </row>
    <row r="9" spans="1:8" ht="15">
      <c r="A9" s="99"/>
      <c r="B9" s="100"/>
      <c r="C9" s="101"/>
      <c r="D9" s="99"/>
      <c r="E9" s="7" t="s">
        <v>13</v>
      </c>
      <c r="F9" s="7" t="s">
        <v>14</v>
      </c>
      <c r="G9" s="7" t="s">
        <v>15</v>
      </c>
      <c r="H9" s="99"/>
    </row>
    <row r="10" spans="1:8" ht="15">
      <c r="A10" s="8">
        <v>1</v>
      </c>
      <c r="B10" s="103">
        <v>2</v>
      </c>
      <c r="C10" s="103"/>
      <c r="D10" s="8">
        <v>3</v>
      </c>
      <c r="E10" s="8">
        <v>4</v>
      </c>
      <c r="F10" s="8">
        <v>5</v>
      </c>
      <c r="G10" s="8">
        <v>6</v>
      </c>
      <c r="H10" s="8">
        <v>7</v>
      </c>
    </row>
    <row r="11" spans="1:8" ht="15">
      <c r="A11" s="97" t="s">
        <v>16</v>
      </c>
      <c r="B11" s="97"/>
      <c r="C11" s="97"/>
      <c r="D11" s="97"/>
      <c r="E11" s="97"/>
      <c r="F11" s="97"/>
      <c r="G11" s="97"/>
      <c r="H11" s="97"/>
    </row>
    <row r="12" spans="1:8" ht="15">
      <c r="A12" s="78">
        <v>123</v>
      </c>
      <c r="B12" s="87" t="s">
        <v>158</v>
      </c>
      <c r="C12" s="87"/>
      <c r="D12" s="13" t="s">
        <v>148</v>
      </c>
      <c r="E12" s="14">
        <v>8.4</v>
      </c>
      <c r="F12" s="14">
        <v>10.3</v>
      </c>
      <c r="G12" s="14">
        <v>38.8</v>
      </c>
      <c r="H12" s="14">
        <v>282</v>
      </c>
    </row>
    <row r="13" spans="1:8" ht="15">
      <c r="A13" s="78">
        <v>610.03</v>
      </c>
      <c r="B13" s="87" t="s">
        <v>157</v>
      </c>
      <c r="C13" s="87"/>
      <c r="D13" s="10">
        <v>35</v>
      </c>
      <c r="E13" s="11">
        <v>9.7</v>
      </c>
      <c r="F13" s="11">
        <v>9.9</v>
      </c>
      <c r="G13" s="11">
        <v>30.8</v>
      </c>
      <c r="H13" s="11">
        <v>256</v>
      </c>
    </row>
    <row r="14" spans="1:8" ht="35.25" customHeight="1">
      <c r="A14" s="78">
        <v>282.11</v>
      </c>
      <c r="B14" s="87" t="s">
        <v>19</v>
      </c>
      <c r="C14" s="87"/>
      <c r="D14" s="10">
        <v>200</v>
      </c>
      <c r="E14" s="12"/>
      <c r="F14" s="12"/>
      <c r="G14" s="15">
        <v>9.7</v>
      </c>
      <c r="H14" s="10">
        <v>39</v>
      </c>
    </row>
    <row r="15" spans="1:8" ht="15">
      <c r="A15" s="78">
        <v>39</v>
      </c>
      <c r="B15" s="76" t="s">
        <v>46</v>
      </c>
      <c r="C15" s="76"/>
      <c r="D15" s="10">
        <v>190</v>
      </c>
      <c r="E15" s="12">
        <v>0.8</v>
      </c>
      <c r="F15" s="12">
        <v>0.5</v>
      </c>
      <c r="G15" s="15">
        <v>12.25</v>
      </c>
      <c r="H15" s="10">
        <v>58.75</v>
      </c>
    </row>
    <row r="16" spans="1:8" ht="30.75" customHeight="1">
      <c r="A16" s="78">
        <v>420.06</v>
      </c>
      <c r="B16" s="87" t="s">
        <v>20</v>
      </c>
      <c r="C16" s="87"/>
      <c r="D16" s="10">
        <v>30</v>
      </c>
      <c r="E16" s="10">
        <v>4</v>
      </c>
      <c r="F16" s="15">
        <v>0.5</v>
      </c>
      <c r="G16" s="15">
        <v>27.5</v>
      </c>
      <c r="H16" s="10">
        <v>130</v>
      </c>
    </row>
    <row r="17" spans="1:8" ht="15">
      <c r="A17" s="113" t="s">
        <v>21</v>
      </c>
      <c r="B17" s="113"/>
      <c r="C17" s="113"/>
      <c r="D17" s="113"/>
      <c r="E17" s="11">
        <f>SUM(E12:E16)</f>
        <v>22.900000000000002</v>
      </c>
      <c r="F17" s="11">
        <f>SUM(F12:F16)</f>
        <v>21.200000000000003</v>
      </c>
      <c r="G17" s="11">
        <f>SUM(G12:G16)</f>
        <v>119.05</v>
      </c>
      <c r="H17" s="11">
        <f>SUM(H12:H16)</f>
        <v>765.75</v>
      </c>
    </row>
    <row r="18" spans="1:8" ht="15">
      <c r="A18" s="97" t="s">
        <v>22</v>
      </c>
      <c r="B18" s="97"/>
      <c r="C18" s="97"/>
      <c r="D18" s="97"/>
      <c r="E18" s="97"/>
      <c r="F18" s="97"/>
      <c r="G18" s="97"/>
      <c r="H18" s="97"/>
    </row>
    <row r="19" spans="1:8" ht="15">
      <c r="A19" s="11">
        <v>53.42</v>
      </c>
      <c r="B19" s="87" t="s">
        <v>23</v>
      </c>
      <c r="C19" s="87"/>
      <c r="D19" s="12" t="s">
        <v>156</v>
      </c>
      <c r="E19" s="11">
        <v>1.68</v>
      </c>
      <c r="F19" s="11">
        <v>4.86</v>
      </c>
      <c r="G19" s="11">
        <v>7.36</v>
      </c>
      <c r="H19" s="11">
        <v>80.73</v>
      </c>
    </row>
    <row r="20" spans="1:8" ht="31.5" customHeight="1">
      <c r="A20" s="11">
        <v>233.23</v>
      </c>
      <c r="B20" s="88" t="s">
        <v>24</v>
      </c>
      <c r="C20" s="89"/>
      <c r="D20" s="12" t="s">
        <v>25</v>
      </c>
      <c r="E20" s="11">
        <v>19.83</v>
      </c>
      <c r="F20" s="11">
        <v>17.99</v>
      </c>
      <c r="G20" s="11">
        <v>2.93</v>
      </c>
      <c r="H20" s="11">
        <v>251.97</v>
      </c>
    </row>
    <row r="21" spans="1:8" ht="30" customHeight="1">
      <c r="A21" s="11">
        <v>211.05</v>
      </c>
      <c r="B21" s="87" t="s">
        <v>26</v>
      </c>
      <c r="C21" s="87"/>
      <c r="D21" s="12" t="s">
        <v>27</v>
      </c>
      <c r="E21" s="11">
        <v>5.82</v>
      </c>
      <c r="F21" s="11">
        <v>4.31</v>
      </c>
      <c r="G21" s="11">
        <v>37.08</v>
      </c>
      <c r="H21" s="15">
        <v>210.5</v>
      </c>
    </row>
    <row r="22" spans="1:8" ht="15">
      <c r="A22" s="10">
        <v>283</v>
      </c>
      <c r="B22" s="87" t="s">
        <v>28</v>
      </c>
      <c r="C22" s="87"/>
      <c r="D22" s="10">
        <v>200</v>
      </c>
      <c r="E22" s="12"/>
      <c r="F22" s="12"/>
      <c r="G22" s="11">
        <v>9.98</v>
      </c>
      <c r="H22" s="15">
        <v>39.9</v>
      </c>
    </row>
    <row r="23" spans="1:8" ht="30.75" customHeight="1">
      <c r="A23" s="11">
        <v>420.02</v>
      </c>
      <c r="B23" s="87" t="s">
        <v>20</v>
      </c>
      <c r="C23" s="87"/>
      <c r="D23" s="10">
        <v>50</v>
      </c>
      <c r="E23" s="15">
        <v>3.2</v>
      </c>
      <c r="F23" s="15">
        <v>0.4</v>
      </c>
      <c r="G23" s="10">
        <v>22</v>
      </c>
      <c r="H23" s="10">
        <v>104</v>
      </c>
    </row>
    <row r="24" spans="1:8" ht="15">
      <c r="A24" s="110" t="s">
        <v>29</v>
      </c>
      <c r="B24" s="111"/>
      <c r="C24" s="112"/>
      <c r="D24" s="16"/>
      <c r="E24" s="17">
        <f>SUM(E19:E23)</f>
        <v>30.529999999999998</v>
      </c>
      <c r="F24" s="17">
        <f>SUM(F19:F23)</f>
        <v>27.559999999999995</v>
      </c>
      <c r="G24" s="17">
        <f>SUM(G19:G23)</f>
        <v>79.35</v>
      </c>
      <c r="H24" s="17">
        <f>SUM(H19:H23)</f>
        <v>687.1</v>
      </c>
    </row>
    <row r="25" spans="1:8" ht="15">
      <c r="A25" s="110" t="s">
        <v>30</v>
      </c>
      <c r="B25" s="111"/>
      <c r="C25" s="112"/>
      <c r="D25" s="16"/>
      <c r="E25" s="17">
        <f>E17+E24</f>
        <v>53.43</v>
      </c>
      <c r="F25" s="17">
        <f>F17+F24</f>
        <v>48.76</v>
      </c>
      <c r="G25" s="17">
        <f>G17+G24</f>
        <v>198.39999999999998</v>
      </c>
      <c r="H25" s="17">
        <f>H17+H24</f>
        <v>1452.85</v>
      </c>
    </row>
    <row r="26" spans="1:8" ht="15">
      <c r="A26" s="2"/>
      <c r="B26" s="3"/>
      <c r="C26" s="3"/>
      <c r="D26" s="3"/>
      <c r="E26" s="3"/>
      <c r="F26" s="3"/>
      <c r="G26" s="3"/>
      <c r="H26" s="3"/>
    </row>
    <row r="27" spans="1:8" ht="15">
      <c r="A27" s="104" t="s">
        <v>31</v>
      </c>
      <c r="B27" s="104"/>
      <c r="C27" s="104"/>
      <c r="D27" s="104"/>
      <c r="E27" s="104"/>
      <c r="F27" s="104"/>
      <c r="G27" s="104"/>
      <c r="H27" s="104"/>
    </row>
    <row r="28" spans="1:8" ht="15">
      <c r="A28" s="4" t="s">
        <v>3</v>
      </c>
      <c r="B28" s="3"/>
      <c r="C28" s="3"/>
      <c r="D28" s="3"/>
      <c r="E28" s="5" t="s">
        <v>4</v>
      </c>
      <c r="F28" s="105" t="s">
        <v>32</v>
      </c>
      <c r="G28" s="106"/>
      <c r="H28" s="106"/>
    </row>
    <row r="29" spans="1:8" ht="15">
      <c r="A29" s="3"/>
      <c r="B29" s="3"/>
      <c r="C29" s="3"/>
      <c r="D29" s="107" t="s">
        <v>6</v>
      </c>
      <c r="E29" s="107"/>
      <c r="F29" s="6" t="s">
        <v>7</v>
      </c>
      <c r="G29" s="3"/>
      <c r="H29" s="3"/>
    </row>
    <row r="30" spans="1:8" ht="15">
      <c r="A30" s="98" t="s">
        <v>8</v>
      </c>
      <c r="B30" s="98" t="s">
        <v>9</v>
      </c>
      <c r="C30" s="98"/>
      <c r="D30" s="98" t="s">
        <v>10</v>
      </c>
      <c r="E30" s="102" t="s">
        <v>11</v>
      </c>
      <c r="F30" s="102"/>
      <c r="G30" s="102"/>
      <c r="H30" s="98" t="s">
        <v>12</v>
      </c>
    </row>
    <row r="31" spans="1:8" ht="15">
      <c r="A31" s="99"/>
      <c r="B31" s="100"/>
      <c r="C31" s="101"/>
      <c r="D31" s="99"/>
      <c r="E31" s="7" t="s">
        <v>13</v>
      </c>
      <c r="F31" s="7" t="s">
        <v>14</v>
      </c>
      <c r="G31" s="7" t="s">
        <v>15</v>
      </c>
      <c r="H31" s="99"/>
    </row>
    <row r="32" spans="1:8" ht="15">
      <c r="A32" s="8">
        <v>1</v>
      </c>
      <c r="B32" s="103">
        <v>2</v>
      </c>
      <c r="C32" s="103"/>
      <c r="D32" s="8">
        <v>3</v>
      </c>
      <c r="E32" s="8">
        <v>4</v>
      </c>
      <c r="F32" s="8">
        <v>5</v>
      </c>
      <c r="G32" s="8">
        <v>6</v>
      </c>
      <c r="H32" s="8">
        <v>7</v>
      </c>
    </row>
    <row r="33" spans="1:8" ht="15">
      <c r="A33" s="97" t="s">
        <v>16</v>
      </c>
      <c r="B33" s="97"/>
      <c r="C33" s="97"/>
      <c r="D33" s="97"/>
      <c r="E33" s="97"/>
      <c r="F33" s="97"/>
      <c r="G33" s="97"/>
      <c r="H33" s="97"/>
    </row>
    <row r="34" spans="1:8" ht="15">
      <c r="A34" s="9"/>
      <c r="B34" s="114"/>
      <c r="C34" s="114"/>
      <c r="D34" s="9"/>
      <c r="E34" s="9"/>
      <c r="F34" s="9"/>
      <c r="G34" s="9"/>
      <c r="H34" s="9"/>
    </row>
    <row r="35" spans="1:8" ht="15">
      <c r="A35" s="11">
        <v>401.08</v>
      </c>
      <c r="B35" s="87" t="s">
        <v>33</v>
      </c>
      <c r="C35" s="87"/>
      <c r="D35" s="10">
        <v>10</v>
      </c>
      <c r="E35" s="11">
        <v>0.06</v>
      </c>
      <c r="F35" s="15">
        <v>5.8</v>
      </c>
      <c r="G35" s="15">
        <v>0.1</v>
      </c>
      <c r="H35" s="11">
        <v>52.88</v>
      </c>
    </row>
    <row r="36" spans="1:8" ht="15" customHeight="1">
      <c r="A36" s="11">
        <v>78.03</v>
      </c>
      <c r="B36" s="88" t="s">
        <v>34</v>
      </c>
      <c r="C36" s="89"/>
      <c r="D36" s="10">
        <v>250</v>
      </c>
      <c r="E36" s="11">
        <v>14.97</v>
      </c>
      <c r="F36" s="11">
        <v>16.15</v>
      </c>
      <c r="G36" s="11">
        <v>1.97</v>
      </c>
      <c r="H36" s="11">
        <v>214.08</v>
      </c>
    </row>
    <row r="37" spans="1:8" ht="15">
      <c r="A37" s="10">
        <v>285</v>
      </c>
      <c r="B37" s="87" t="s">
        <v>28</v>
      </c>
      <c r="C37" s="87"/>
      <c r="D37" s="10">
        <v>200</v>
      </c>
      <c r="E37" s="11">
        <v>0.06</v>
      </c>
      <c r="F37" s="11">
        <v>0.01</v>
      </c>
      <c r="G37" s="11">
        <v>10.19</v>
      </c>
      <c r="H37" s="11">
        <v>42.28</v>
      </c>
    </row>
    <row r="38" spans="1:8" ht="30.75" customHeight="1">
      <c r="A38" s="11">
        <v>420.06</v>
      </c>
      <c r="B38" s="87" t="s">
        <v>20</v>
      </c>
      <c r="C38" s="87"/>
      <c r="D38" s="10">
        <v>30</v>
      </c>
      <c r="E38" s="10">
        <v>4</v>
      </c>
      <c r="F38" s="15">
        <v>0.5</v>
      </c>
      <c r="G38" s="15">
        <v>27.5</v>
      </c>
      <c r="H38" s="10">
        <v>130</v>
      </c>
    </row>
    <row r="39" spans="1:8" ht="15">
      <c r="A39" s="113" t="s">
        <v>21</v>
      </c>
      <c r="B39" s="113"/>
      <c r="C39" s="113"/>
      <c r="D39" s="113"/>
      <c r="E39" s="11">
        <f>SUM(E35:E38)</f>
        <v>19.090000000000003</v>
      </c>
      <c r="F39" s="11">
        <f>SUM(F35:F38)</f>
        <v>22.46</v>
      </c>
      <c r="G39" s="11">
        <f>SUM(G35:G38)</f>
        <v>39.76</v>
      </c>
      <c r="H39" s="11">
        <f>SUM(H35:H38)</f>
        <v>439.24</v>
      </c>
    </row>
    <row r="40" spans="1:8" ht="15">
      <c r="A40" s="97" t="s">
        <v>22</v>
      </c>
      <c r="B40" s="97"/>
      <c r="C40" s="97"/>
      <c r="D40" s="97"/>
      <c r="E40" s="97"/>
      <c r="F40" s="97"/>
      <c r="G40" s="97"/>
      <c r="H40" s="97"/>
    </row>
    <row r="41" spans="1:8" ht="15">
      <c r="A41" s="11">
        <v>25.09</v>
      </c>
      <c r="B41" s="87" t="s">
        <v>35</v>
      </c>
      <c r="C41" s="87"/>
      <c r="D41" s="10">
        <v>60</v>
      </c>
      <c r="E41" s="11">
        <v>0.68</v>
      </c>
      <c r="F41" s="11">
        <v>3.11</v>
      </c>
      <c r="G41" s="11">
        <v>5.95</v>
      </c>
      <c r="H41" s="11">
        <v>54.96</v>
      </c>
    </row>
    <row r="42" spans="1:8" ht="33.75" customHeight="1">
      <c r="A42" s="11">
        <v>129.08</v>
      </c>
      <c r="B42" s="87" t="s">
        <v>36</v>
      </c>
      <c r="C42" s="87"/>
      <c r="D42" s="12" t="s">
        <v>156</v>
      </c>
      <c r="E42" s="11">
        <v>6.62</v>
      </c>
      <c r="F42" s="11">
        <v>3.88</v>
      </c>
      <c r="G42" s="11">
        <v>28.57</v>
      </c>
      <c r="H42" s="11">
        <v>175.69</v>
      </c>
    </row>
    <row r="43" spans="1:8" ht="15">
      <c r="A43" s="11">
        <v>118.08</v>
      </c>
      <c r="B43" s="87" t="s">
        <v>37</v>
      </c>
      <c r="C43" s="87"/>
      <c r="D43" s="10">
        <v>150</v>
      </c>
      <c r="E43" s="11">
        <v>12.96</v>
      </c>
      <c r="F43" s="11">
        <v>15.24</v>
      </c>
      <c r="G43" s="11">
        <v>12.02</v>
      </c>
      <c r="H43" s="15">
        <v>237.8</v>
      </c>
    </row>
    <row r="44" spans="1:8" ht="15">
      <c r="A44" s="10">
        <v>283</v>
      </c>
      <c r="B44" s="87" t="s">
        <v>28</v>
      </c>
      <c r="C44" s="87"/>
      <c r="D44" s="10">
        <v>200</v>
      </c>
      <c r="E44" s="12"/>
      <c r="F44" s="12"/>
      <c r="G44" s="11">
        <v>9.98</v>
      </c>
      <c r="H44" s="15">
        <v>39.9</v>
      </c>
    </row>
    <row r="45" spans="1:8" ht="30" customHeight="1">
      <c r="A45" s="11">
        <v>420.09</v>
      </c>
      <c r="B45" s="87" t="s">
        <v>20</v>
      </c>
      <c r="C45" s="87"/>
      <c r="D45" s="10">
        <v>50</v>
      </c>
      <c r="E45" s="10">
        <v>2</v>
      </c>
      <c r="F45" s="11">
        <v>0.25</v>
      </c>
      <c r="G45" s="11">
        <v>13.75</v>
      </c>
      <c r="H45" s="10">
        <v>65</v>
      </c>
    </row>
    <row r="46" spans="1:8" ht="15">
      <c r="A46" s="110" t="s">
        <v>29</v>
      </c>
      <c r="B46" s="111"/>
      <c r="C46" s="112"/>
      <c r="D46" s="16"/>
      <c r="E46" s="17">
        <f>SUM(E41:E45)</f>
        <v>22.26</v>
      </c>
      <c r="F46" s="17">
        <f>SUM(F41:F45)</f>
        <v>22.48</v>
      </c>
      <c r="G46" s="17">
        <f>SUM(G41:G45)</f>
        <v>70.27000000000001</v>
      </c>
      <c r="H46" s="17">
        <f>SUM(H41:H45)</f>
        <v>573.35</v>
      </c>
    </row>
    <row r="47" spans="1:8" ht="15">
      <c r="A47" s="110" t="s">
        <v>30</v>
      </c>
      <c r="B47" s="111"/>
      <c r="C47" s="112"/>
      <c r="D47" s="16"/>
      <c r="E47" s="17">
        <f>E39+E46</f>
        <v>41.35000000000001</v>
      </c>
      <c r="F47" s="17">
        <f>F39+F46</f>
        <v>44.94</v>
      </c>
      <c r="G47" s="17">
        <f>G39+G46</f>
        <v>110.03</v>
      </c>
      <c r="H47" s="17">
        <f>H39+H46</f>
        <v>1012.59</v>
      </c>
    </row>
    <row r="48" spans="1:8" ht="15">
      <c r="A48" s="2"/>
      <c r="B48" s="3"/>
      <c r="C48" s="3"/>
      <c r="D48" s="3"/>
      <c r="E48" s="3"/>
      <c r="F48" s="3"/>
      <c r="G48" s="3"/>
      <c r="H48" s="3"/>
    </row>
    <row r="49" spans="1:8" ht="15">
      <c r="A49" s="104" t="s">
        <v>38</v>
      </c>
      <c r="B49" s="104"/>
      <c r="C49" s="104"/>
      <c r="D49" s="104"/>
      <c r="E49" s="104"/>
      <c r="F49" s="104"/>
      <c r="G49" s="104"/>
      <c r="H49" s="104"/>
    </row>
    <row r="50" spans="1:8" ht="15">
      <c r="A50" s="4" t="s">
        <v>3</v>
      </c>
      <c r="B50" s="3"/>
      <c r="C50" s="3"/>
      <c r="D50" s="3"/>
      <c r="E50" s="5" t="s">
        <v>4</v>
      </c>
      <c r="F50" s="105" t="s">
        <v>39</v>
      </c>
      <c r="G50" s="106"/>
      <c r="H50" s="106"/>
    </row>
    <row r="51" spans="1:8" ht="15">
      <c r="A51" s="3"/>
      <c r="B51" s="3"/>
      <c r="C51" s="3"/>
      <c r="D51" s="107" t="s">
        <v>6</v>
      </c>
      <c r="E51" s="107"/>
      <c r="F51" s="6" t="s">
        <v>7</v>
      </c>
      <c r="G51" s="3"/>
      <c r="H51" s="3"/>
    </row>
    <row r="52" spans="1:8" ht="15">
      <c r="A52" s="98" t="s">
        <v>8</v>
      </c>
      <c r="B52" s="98" t="s">
        <v>9</v>
      </c>
      <c r="C52" s="98"/>
      <c r="D52" s="98" t="s">
        <v>10</v>
      </c>
      <c r="E52" s="102" t="s">
        <v>11</v>
      </c>
      <c r="F52" s="102"/>
      <c r="G52" s="102"/>
      <c r="H52" s="98" t="s">
        <v>12</v>
      </c>
    </row>
    <row r="53" spans="1:8" ht="15">
      <c r="A53" s="99"/>
      <c r="B53" s="100"/>
      <c r="C53" s="101"/>
      <c r="D53" s="99"/>
      <c r="E53" s="7" t="s">
        <v>13</v>
      </c>
      <c r="F53" s="7" t="s">
        <v>14</v>
      </c>
      <c r="G53" s="7" t="s">
        <v>15</v>
      </c>
      <c r="H53" s="99"/>
    </row>
    <row r="54" spans="1:8" ht="15">
      <c r="A54" s="8">
        <v>1</v>
      </c>
      <c r="B54" s="103">
        <v>2</v>
      </c>
      <c r="C54" s="103"/>
      <c r="D54" s="8">
        <v>3</v>
      </c>
      <c r="E54" s="8">
        <v>4</v>
      </c>
      <c r="F54" s="8">
        <v>5</v>
      </c>
      <c r="G54" s="8">
        <v>6</v>
      </c>
      <c r="H54" s="8">
        <v>7</v>
      </c>
    </row>
    <row r="55" spans="1:8" ht="15">
      <c r="A55" s="97" t="s">
        <v>16</v>
      </c>
      <c r="B55" s="97"/>
      <c r="C55" s="97"/>
      <c r="D55" s="97"/>
      <c r="E55" s="97"/>
      <c r="F55" s="97"/>
      <c r="G55" s="97"/>
      <c r="H55" s="97"/>
    </row>
    <row r="56" spans="1:8" ht="31.5" customHeight="1">
      <c r="A56" s="15">
        <v>445.3</v>
      </c>
      <c r="B56" s="87" t="s">
        <v>40</v>
      </c>
      <c r="C56" s="87"/>
      <c r="D56" s="12" t="s">
        <v>41</v>
      </c>
      <c r="E56" s="11">
        <v>9.97</v>
      </c>
      <c r="F56" s="15">
        <v>11.9</v>
      </c>
      <c r="G56" s="11">
        <v>8.87</v>
      </c>
      <c r="H56" s="11">
        <v>182.53</v>
      </c>
    </row>
    <row r="57" spans="1:8" ht="29.25" customHeight="1">
      <c r="A57" s="11">
        <v>211.05</v>
      </c>
      <c r="B57" s="87" t="s">
        <v>162</v>
      </c>
      <c r="C57" s="87"/>
      <c r="D57" s="12" t="s">
        <v>27</v>
      </c>
      <c r="E57" s="11">
        <v>5.82</v>
      </c>
      <c r="F57" s="11">
        <v>4.31</v>
      </c>
      <c r="G57" s="11">
        <v>37.08</v>
      </c>
      <c r="H57" s="15">
        <v>210.5</v>
      </c>
    </row>
    <row r="58" spans="1:8" ht="15">
      <c r="A58" s="10">
        <v>283</v>
      </c>
      <c r="B58" s="87" t="s">
        <v>28</v>
      </c>
      <c r="C58" s="87"/>
      <c r="D58" s="10">
        <v>200</v>
      </c>
      <c r="E58" s="12"/>
      <c r="F58" s="12"/>
      <c r="G58" s="11">
        <v>9.98</v>
      </c>
      <c r="H58" s="15">
        <v>39.9</v>
      </c>
    </row>
    <row r="59" spans="1:8" ht="15">
      <c r="A59" s="10">
        <v>38.59</v>
      </c>
      <c r="B59" s="76" t="s">
        <v>159</v>
      </c>
      <c r="C59" s="76"/>
      <c r="D59" s="10">
        <v>190</v>
      </c>
      <c r="E59" s="12">
        <v>0.8</v>
      </c>
      <c r="F59" s="12">
        <v>0.5</v>
      </c>
      <c r="G59" s="11">
        <v>12.25</v>
      </c>
      <c r="H59" s="15">
        <v>58.75</v>
      </c>
    </row>
    <row r="60" spans="1:8" ht="30.75" customHeight="1">
      <c r="A60" s="11">
        <v>420.06</v>
      </c>
      <c r="B60" s="87" t="s">
        <v>20</v>
      </c>
      <c r="C60" s="87"/>
      <c r="D60" s="10">
        <v>30</v>
      </c>
      <c r="E60" s="10">
        <v>4</v>
      </c>
      <c r="F60" s="15">
        <v>0.5</v>
      </c>
      <c r="G60" s="15">
        <v>27.5</v>
      </c>
      <c r="H60" s="10">
        <v>130</v>
      </c>
    </row>
    <row r="61" spans="1:8" ht="15">
      <c r="A61" s="110" t="s">
        <v>42</v>
      </c>
      <c r="B61" s="111"/>
      <c r="C61" s="112"/>
      <c r="D61" s="16"/>
      <c r="E61" s="17">
        <f>SUM(E56:E60)</f>
        <v>20.59</v>
      </c>
      <c r="F61" s="17">
        <f>SUM(F56:F60)</f>
        <v>17.21</v>
      </c>
      <c r="G61" s="17">
        <f>SUM(G56:G60)</f>
        <v>95.67999999999999</v>
      </c>
      <c r="H61" s="17">
        <f>SUM(H56:H60)</f>
        <v>621.68</v>
      </c>
    </row>
    <row r="62" spans="1:8" ht="15">
      <c r="A62" s="97" t="s">
        <v>22</v>
      </c>
      <c r="B62" s="97"/>
      <c r="C62" s="97"/>
      <c r="D62" s="97"/>
      <c r="E62" s="97"/>
      <c r="F62" s="97"/>
      <c r="G62" s="97"/>
      <c r="H62" s="97"/>
    </row>
    <row r="63" spans="1:8" ht="29.25" customHeight="1">
      <c r="A63" s="11">
        <v>53.39</v>
      </c>
      <c r="B63" s="87" t="s">
        <v>23</v>
      </c>
      <c r="C63" s="87"/>
      <c r="D63" s="12" t="s">
        <v>163</v>
      </c>
      <c r="E63" s="11">
        <v>1.55</v>
      </c>
      <c r="F63" s="11">
        <v>4.11</v>
      </c>
      <c r="G63" s="11">
        <v>7.18</v>
      </c>
      <c r="H63" s="11">
        <v>72.63</v>
      </c>
    </row>
    <row r="64" spans="1:8" ht="18" customHeight="1">
      <c r="A64" s="11">
        <v>80.55</v>
      </c>
      <c r="B64" s="87" t="s">
        <v>43</v>
      </c>
      <c r="C64" s="87"/>
      <c r="D64" s="12" t="s">
        <v>17</v>
      </c>
      <c r="E64" s="11">
        <v>9.15</v>
      </c>
      <c r="F64" s="11">
        <v>7.03</v>
      </c>
      <c r="G64" s="11">
        <v>1.96</v>
      </c>
      <c r="H64" s="11">
        <v>108.13</v>
      </c>
    </row>
    <row r="65" spans="1:8" ht="15">
      <c r="A65" s="11">
        <v>611.02</v>
      </c>
      <c r="B65" s="87" t="s">
        <v>18</v>
      </c>
      <c r="C65" s="87"/>
      <c r="D65" s="10">
        <v>150</v>
      </c>
      <c r="E65" s="11">
        <v>4.55</v>
      </c>
      <c r="F65" s="11">
        <v>7.88</v>
      </c>
      <c r="G65" s="11">
        <v>46.75</v>
      </c>
      <c r="H65" s="11">
        <v>275.89</v>
      </c>
    </row>
    <row r="66" spans="1:8" ht="15">
      <c r="A66" s="10">
        <v>283</v>
      </c>
      <c r="B66" s="87" t="s">
        <v>28</v>
      </c>
      <c r="C66" s="87"/>
      <c r="D66" s="10">
        <v>200</v>
      </c>
      <c r="E66" s="12"/>
      <c r="F66" s="12"/>
      <c r="G66" s="11">
        <v>9.98</v>
      </c>
      <c r="H66" s="15">
        <v>39.9</v>
      </c>
    </row>
    <row r="67" spans="1:8" ht="30" customHeight="1">
      <c r="A67" s="11">
        <v>420.06</v>
      </c>
      <c r="B67" s="87" t="s">
        <v>20</v>
      </c>
      <c r="C67" s="87"/>
      <c r="D67" s="10">
        <v>50</v>
      </c>
      <c r="E67" s="10">
        <v>4</v>
      </c>
      <c r="F67" s="15">
        <v>0.5</v>
      </c>
      <c r="G67" s="15">
        <v>27.5</v>
      </c>
      <c r="H67" s="10">
        <v>130</v>
      </c>
    </row>
    <row r="68" spans="1:8" ht="15">
      <c r="A68" s="110" t="s">
        <v>29</v>
      </c>
      <c r="B68" s="111"/>
      <c r="C68" s="112"/>
      <c r="D68" s="16"/>
      <c r="E68" s="17">
        <f>SUM(E63:E67)</f>
        <v>19.25</v>
      </c>
      <c r="F68" s="17">
        <f>SUM(F63:F67)</f>
        <v>19.52</v>
      </c>
      <c r="G68" s="17">
        <f>SUM(G63:G67)</f>
        <v>93.37</v>
      </c>
      <c r="H68" s="17">
        <f>SUM(H63:H67)</f>
        <v>626.55</v>
      </c>
    </row>
    <row r="69" spans="1:8" ht="15">
      <c r="A69" s="110" t="s">
        <v>30</v>
      </c>
      <c r="B69" s="111"/>
      <c r="C69" s="112"/>
      <c r="D69" s="16"/>
      <c r="E69" s="17">
        <f>E61+E68</f>
        <v>39.84</v>
      </c>
      <c r="F69" s="17">
        <f>F61+F68</f>
        <v>36.730000000000004</v>
      </c>
      <c r="G69" s="17">
        <f>G61+G68</f>
        <v>189.05</v>
      </c>
      <c r="H69" s="17">
        <f>H61+H68</f>
        <v>1248.23</v>
      </c>
    </row>
    <row r="70" spans="1:8" ht="15">
      <c r="A70" s="2"/>
      <c r="B70" s="3"/>
      <c r="C70" s="3"/>
      <c r="D70" s="3"/>
      <c r="E70" s="3"/>
      <c r="F70" s="3"/>
      <c r="G70" s="3"/>
      <c r="H70" s="3"/>
    </row>
    <row r="71" spans="1:8" ht="15">
      <c r="A71" s="104" t="s">
        <v>44</v>
      </c>
      <c r="B71" s="104"/>
      <c r="C71" s="104"/>
      <c r="D71" s="104"/>
      <c r="E71" s="104"/>
      <c r="F71" s="104"/>
      <c r="G71" s="104"/>
      <c r="H71" s="104"/>
    </row>
    <row r="72" spans="1:8" ht="15">
      <c r="A72" s="4" t="s">
        <v>3</v>
      </c>
      <c r="B72" s="3"/>
      <c r="C72" s="3"/>
      <c r="D72" s="3"/>
      <c r="E72" s="5" t="s">
        <v>4</v>
      </c>
      <c r="F72" s="105" t="s">
        <v>45</v>
      </c>
      <c r="G72" s="106"/>
      <c r="H72" s="106"/>
    </row>
    <row r="73" spans="1:8" ht="15">
      <c r="A73" s="3"/>
      <c r="B73" s="3"/>
      <c r="C73" s="3"/>
      <c r="D73" s="107" t="s">
        <v>6</v>
      </c>
      <c r="E73" s="107"/>
      <c r="F73" s="6" t="s">
        <v>7</v>
      </c>
      <c r="G73" s="3"/>
      <c r="H73" s="3"/>
    </row>
    <row r="74" spans="1:8" ht="15">
      <c r="A74" s="98" t="s">
        <v>8</v>
      </c>
      <c r="B74" s="98" t="s">
        <v>9</v>
      </c>
      <c r="C74" s="98"/>
      <c r="D74" s="98" t="s">
        <v>10</v>
      </c>
      <c r="E74" s="102" t="s">
        <v>11</v>
      </c>
      <c r="F74" s="102"/>
      <c r="G74" s="102"/>
      <c r="H74" s="98" t="s">
        <v>12</v>
      </c>
    </row>
    <row r="75" spans="1:8" ht="15">
      <c r="A75" s="99"/>
      <c r="B75" s="100"/>
      <c r="C75" s="101"/>
      <c r="D75" s="99"/>
      <c r="E75" s="7" t="s">
        <v>13</v>
      </c>
      <c r="F75" s="7" t="s">
        <v>14</v>
      </c>
      <c r="G75" s="7" t="s">
        <v>15</v>
      </c>
      <c r="H75" s="99"/>
    </row>
    <row r="76" spans="1:8" ht="15">
      <c r="A76" s="8">
        <v>1</v>
      </c>
      <c r="B76" s="103">
        <v>2</v>
      </c>
      <c r="C76" s="103"/>
      <c r="D76" s="8">
        <v>3</v>
      </c>
      <c r="E76" s="8">
        <v>4</v>
      </c>
      <c r="F76" s="8">
        <v>5</v>
      </c>
      <c r="G76" s="8">
        <v>6</v>
      </c>
      <c r="H76" s="8">
        <v>7</v>
      </c>
    </row>
    <row r="77" spans="1:8" ht="15">
      <c r="A77" s="97" t="s">
        <v>16</v>
      </c>
      <c r="B77" s="97"/>
      <c r="C77" s="97"/>
      <c r="D77" s="97"/>
      <c r="E77" s="97"/>
      <c r="F77" s="97"/>
      <c r="G77" s="97"/>
      <c r="H77" s="97"/>
    </row>
    <row r="78" spans="1:8" ht="15">
      <c r="A78" s="11">
        <v>401.08</v>
      </c>
      <c r="B78" s="87" t="s">
        <v>160</v>
      </c>
      <c r="C78" s="87"/>
      <c r="D78" s="10">
        <v>35</v>
      </c>
      <c r="E78" s="11">
        <v>0.06</v>
      </c>
      <c r="F78" s="15">
        <v>5.8</v>
      </c>
      <c r="G78" s="15">
        <v>0.1</v>
      </c>
      <c r="H78" s="11">
        <v>52.88</v>
      </c>
    </row>
    <row r="79" spans="1:8" ht="15">
      <c r="A79" s="78">
        <v>121</v>
      </c>
      <c r="B79" s="87" t="s">
        <v>161</v>
      </c>
      <c r="C79" s="87"/>
      <c r="D79" s="33" t="s">
        <v>148</v>
      </c>
      <c r="E79" s="11">
        <v>6.3</v>
      </c>
      <c r="F79" s="11">
        <v>10.2</v>
      </c>
      <c r="G79" s="11">
        <v>37.9</v>
      </c>
      <c r="H79" s="15">
        <v>247</v>
      </c>
    </row>
    <row r="80" spans="1:8" ht="15">
      <c r="A80" s="10">
        <v>283</v>
      </c>
      <c r="B80" s="87" t="s">
        <v>65</v>
      </c>
      <c r="C80" s="87"/>
      <c r="D80" s="10">
        <v>200</v>
      </c>
      <c r="E80" s="12"/>
      <c r="F80" s="12"/>
      <c r="G80" s="11">
        <v>9.98</v>
      </c>
      <c r="H80" s="15">
        <v>39.9</v>
      </c>
    </row>
    <row r="81" spans="1:8" ht="29.25" customHeight="1">
      <c r="A81" s="11">
        <v>420.06</v>
      </c>
      <c r="B81" s="87" t="s">
        <v>20</v>
      </c>
      <c r="C81" s="87"/>
      <c r="D81" s="10">
        <v>30</v>
      </c>
      <c r="E81" s="10">
        <v>4</v>
      </c>
      <c r="F81" s="15">
        <v>0.5</v>
      </c>
      <c r="G81" s="15">
        <v>27.5</v>
      </c>
      <c r="H81" s="10">
        <v>130</v>
      </c>
    </row>
    <row r="82" spans="1:8" ht="15">
      <c r="A82" s="91" t="s">
        <v>42</v>
      </c>
      <c r="B82" s="91"/>
      <c r="C82" s="91"/>
      <c r="D82" s="91"/>
      <c r="E82" s="17">
        <f>SUM(E78:E81)</f>
        <v>10.36</v>
      </c>
      <c r="F82" s="17">
        <f>SUM(F78:F81)</f>
        <v>16.5</v>
      </c>
      <c r="G82" s="17">
        <f>SUM(G78:G81)</f>
        <v>75.48</v>
      </c>
      <c r="H82" s="17">
        <f>SUM(H78:H81)</f>
        <v>469.78</v>
      </c>
    </row>
    <row r="83" spans="1:8" ht="15">
      <c r="A83" s="97" t="s">
        <v>22</v>
      </c>
      <c r="B83" s="97"/>
      <c r="C83" s="97"/>
      <c r="D83" s="97"/>
      <c r="E83" s="97"/>
      <c r="F83" s="97"/>
      <c r="G83" s="97"/>
      <c r="H83" s="97"/>
    </row>
    <row r="84" spans="1:8" ht="15">
      <c r="A84" s="19">
        <v>2.1</v>
      </c>
      <c r="B84" s="20" t="s">
        <v>47</v>
      </c>
      <c r="C84" s="18"/>
      <c r="D84" s="19">
        <v>60</v>
      </c>
      <c r="E84" s="18">
        <v>1.38</v>
      </c>
      <c r="F84" s="18">
        <v>3.08</v>
      </c>
      <c r="G84" s="18">
        <v>7.01</v>
      </c>
      <c r="H84" s="18">
        <v>62.12</v>
      </c>
    </row>
    <row r="85" spans="1:8" ht="30" customHeight="1">
      <c r="A85" s="14">
        <v>56.13</v>
      </c>
      <c r="B85" s="87" t="s">
        <v>48</v>
      </c>
      <c r="C85" s="87"/>
      <c r="D85" s="13" t="s">
        <v>156</v>
      </c>
      <c r="E85" s="11">
        <v>2.03</v>
      </c>
      <c r="F85" s="11">
        <v>5.67</v>
      </c>
      <c r="G85" s="11">
        <v>10.16</v>
      </c>
      <c r="H85" s="11">
        <v>100.62</v>
      </c>
    </row>
    <row r="86" spans="1:8" ht="15">
      <c r="A86" s="11">
        <v>445.35</v>
      </c>
      <c r="B86" s="87" t="s">
        <v>60</v>
      </c>
      <c r="C86" s="87"/>
      <c r="D86" s="12">
        <v>60</v>
      </c>
      <c r="E86" s="11">
        <v>9.87</v>
      </c>
      <c r="F86" s="11">
        <v>11.79</v>
      </c>
      <c r="G86" s="11">
        <v>8.34</v>
      </c>
      <c r="H86" s="11">
        <v>178.98</v>
      </c>
    </row>
    <row r="87" spans="1:8" ht="28.5" customHeight="1">
      <c r="A87" s="10">
        <v>302</v>
      </c>
      <c r="B87" s="87" t="s">
        <v>66</v>
      </c>
      <c r="C87" s="87"/>
      <c r="D87" s="12" t="s">
        <v>166</v>
      </c>
      <c r="E87" s="11">
        <v>4.77</v>
      </c>
      <c r="F87" s="11">
        <v>4.86</v>
      </c>
      <c r="G87" s="11">
        <v>21.48</v>
      </c>
      <c r="H87" s="11">
        <v>148.55</v>
      </c>
    </row>
    <row r="88" spans="1:8" ht="15">
      <c r="A88" s="10">
        <v>283</v>
      </c>
      <c r="B88" s="87" t="s">
        <v>28</v>
      </c>
      <c r="C88" s="87"/>
      <c r="D88" s="10">
        <v>200</v>
      </c>
      <c r="E88" s="12"/>
      <c r="F88" s="12"/>
      <c r="G88" s="11">
        <v>9.98</v>
      </c>
      <c r="H88" s="15">
        <v>39.9</v>
      </c>
    </row>
    <row r="89" spans="1:8" ht="30" customHeight="1">
      <c r="A89" s="11">
        <v>420.06</v>
      </c>
      <c r="B89" s="87" t="s">
        <v>20</v>
      </c>
      <c r="C89" s="87"/>
      <c r="D89" s="10">
        <v>50</v>
      </c>
      <c r="E89" s="10">
        <v>4</v>
      </c>
      <c r="F89" s="15">
        <v>0.5</v>
      </c>
      <c r="G89" s="15">
        <v>27.5</v>
      </c>
      <c r="H89" s="10">
        <v>130</v>
      </c>
    </row>
    <row r="90" spans="1:8" ht="15">
      <c r="A90" s="91" t="s">
        <v>29</v>
      </c>
      <c r="B90" s="91"/>
      <c r="C90" s="91"/>
      <c r="D90" s="91"/>
      <c r="E90" s="17">
        <f>SUM(E84:E89)</f>
        <v>22.049999999999997</v>
      </c>
      <c r="F90" s="17">
        <f>SUM(F84:F89)</f>
        <v>25.9</v>
      </c>
      <c r="G90" s="17">
        <f>SUM(G84:G89)</f>
        <v>84.47</v>
      </c>
      <c r="H90" s="17">
        <f>SUM(H84:H89)</f>
        <v>660.1700000000001</v>
      </c>
    </row>
    <row r="91" spans="1:8" ht="15">
      <c r="A91" s="91" t="s">
        <v>30</v>
      </c>
      <c r="B91" s="91"/>
      <c r="C91" s="91"/>
      <c r="D91" s="91"/>
      <c r="E91" s="17">
        <f>E82+E90</f>
        <v>32.41</v>
      </c>
      <c r="F91" s="17">
        <f>F82+F90</f>
        <v>42.4</v>
      </c>
      <c r="G91" s="17">
        <f>G82+G90</f>
        <v>159.95</v>
      </c>
      <c r="H91" s="17">
        <f>H82+H90</f>
        <v>1129.95</v>
      </c>
    </row>
    <row r="92" spans="1:8" ht="15">
      <c r="A92" s="2"/>
      <c r="B92" s="3"/>
      <c r="C92" s="3"/>
      <c r="D92" s="3"/>
      <c r="E92" s="3"/>
      <c r="F92" s="3"/>
      <c r="G92" s="3"/>
      <c r="H92" s="3"/>
    </row>
    <row r="93" spans="1:8" ht="15">
      <c r="A93" s="104" t="s">
        <v>49</v>
      </c>
      <c r="B93" s="104"/>
      <c r="C93" s="104"/>
      <c r="D93" s="104"/>
      <c r="E93" s="104"/>
      <c r="F93" s="104"/>
      <c r="G93" s="104"/>
      <c r="H93" s="104"/>
    </row>
    <row r="94" spans="1:8" ht="15">
      <c r="A94" s="4" t="s">
        <v>3</v>
      </c>
      <c r="B94" s="3"/>
      <c r="C94" s="3"/>
      <c r="D94" s="3"/>
      <c r="E94" s="5" t="s">
        <v>4</v>
      </c>
      <c r="F94" s="105" t="s">
        <v>50</v>
      </c>
      <c r="G94" s="106"/>
      <c r="H94" s="106"/>
    </row>
    <row r="95" spans="1:8" ht="15">
      <c r="A95" s="3"/>
      <c r="B95" s="3"/>
      <c r="C95" s="3"/>
      <c r="D95" s="107" t="s">
        <v>6</v>
      </c>
      <c r="E95" s="107"/>
      <c r="F95" s="6" t="s">
        <v>7</v>
      </c>
      <c r="G95" s="3"/>
      <c r="H95" s="3"/>
    </row>
    <row r="96" spans="1:8" ht="15">
      <c r="A96" s="98" t="s">
        <v>8</v>
      </c>
      <c r="B96" s="98" t="s">
        <v>9</v>
      </c>
      <c r="C96" s="98"/>
      <c r="D96" s="98" t="s">
        <v>10</v>
      </c>
      <c r="E96" s="102" t="s">
        <v>11</v>
      </c>
      <c r="F96" s="102"/>
      <c r="G96" s="102"/>
      <c r="H96" s="98" t="s">
        <v>12</v>
      </c>
    </row>
    <row r="97" spans="1:8" ht="15">
      <c r="A97" s="99"/>
      <c r="B97" s="100"/>
      <c r="C97" s="101"/>
      <c r="D97" s="99"/>
      <c r="E97" s="7" t="s">
        <v>13</v>
      </c>
      <c r="F97" s="7" t="s">
        <v>14</v>
      </c>
      <c r="G97" s="7" t="s">
        <v>15</v>
      </c>
      <c r="H97" s="99"/>
    </row>
    <row r="98" spans="1:8" ht="15">
      <c r="A98" s="8">
        <v>1</v>
      </c>
      <c r="B98" s="103">
        <v>2</v>
      </c>
      <c r="C98" s="103"/>
      <c r="D98" s="8">
        <v>3</v>
      </c>
      <c r="E98" s="8">
        <v>4</v>
      </c>
      <c r="F98" s="8">
        <v>5</v>
      </c>
      <c r="G98" s="8">
        <v>6</v>
      </c>
      <c r="H98" s="8">
        <v>7</v>
      </c>
    </row>
    <row r="99" spans="1:8" ht="15">
      <c r="A99" s="97" t="s">
        <v>16</v>
      </c>
      <c r="B99" s="97"/>
      <c r="C99" s="97"/>
      <c r="D99" s="97"/>
      <c r="E99" s="97"/>
      <c r="F99" s="97"/>
      <c r="G99" s="97"/>
      <c r="H99" s="97"/>
    </row>
    <row r="100" spans="1:8" ht="15">
      <c r="A100" s="11">
        <v>131.8</v>
      </c>
      <c r="B100" s="87" t="s">
        <v>52</v>
      </c>
      <c r="C100" s="87"/>
      <c r="D100" s="10">
        <v>250</v>
      </c>
      <c r="E100" s="11">
        <v>15.21</v>
      </c>
      <c r="F100" s="11">
        <v>16.65</v>
      </c>
      <c r="G100" s="11">
        <v>37.28</v>
      </c>
      <c r="H100" s="11">
        <v>359.21</v>
      </c>
    </row>
    <row r="101" spans="1:8" ht="30" customHeight="1">
      <c r="A101" s="11">
        <v>282.11</v>
      </c>
      <c r="B101" s="87" t="s">
        <v>19</v>
      </c>
      <c r="C101" s="87"/>
      <c r="D101" s="10">
        <v>200</v>
      </c>
      <c r="E101" s="12"/>
      <c r="F101" s="12"/>
      <c r="G101" s="15">
        <v>9.7</v>
      </c>
      <c r="H101" s="10">
        <v>39</v>
      </c>
    </row>
    <row r="102" spans="1:8" ht="15">
      <c r="A102" s="11">
        <v>38.59</v>
      </c>
      <c r="B102" s="76" t="s">
        <v>159</v>
      </c>
      <c r="C102" s="76"/>
      <c r="D102" s="10">
        <v>190</v>
      </c>
      <c r="E102" s="12">
        <v>0.8</v>
      </c>
      <c r="F102" s="12">
        <v>0.5</v>
      </c>
      <c r="G102" s="15">
        <v>12.25</v>
      </c>
      <c r="H102" s="10">
        <v>58.75</v>
      </c>
    </row>
    <row r="103" spans="1:8" ht="30.75" customHeight="1">
      <c r="A103" s="11">
        <v>420.05</v>
      </c>
      <c r="B103" s="87" t="s">
        <v>20</v>
      </c>
      <c r="C103" s="87"/>
      <c r="D103" s="10">
        <v>30</v>
      </c>
      <c r="E103" s="15">
        <v>3.6</v>
      </c>
      <c r="F103" s="11">
        <v>0.45</v>
      </c>
      <c r="G103" s="11">
        <v>24.75</v>
      </c>
      <c r="H103" s="10">
        <v>117</v>
      </c>
    </row>
    <row r="104" spans="1:8" ht="15">
      <c r="A104" s="91" t="s">
        <v>42</v>
      </c>
      <c r="B104" s="91"/>
      <c r="C104" s="91"/>
      <c r="D104" s="91"/>
      <c r="E104" s="17">
        <f>SUM(E100:E103)</f>
        <v>19.610000000000003</v>
      </c>
      <c r="F104" s="17">
        <f>SUM(F100:F103)</f>
        <v>17.599999999999998</v>
      </c>
      <c r="G104" s="17">
        <f>SUM(G100:G103)</f>
        <v>83.98</v>
      </c>
      <c r="H104" s="17">
        <f>SUM(H100:H103)</f>
        <v>573.96</v>
      </c>
    </row>
    <row r="105" spans="1:8" ht="15">
      <c r="A105" s="97" t="s">
        <v>22</v>
      </c>
      <c r="B105" s="97"/>
      <c r="C105" s="97"/>
      <c r="D105" s="97"/>
      <c r="E105" s="97"/>
      <c r="F105" s="97"/>
      <c r="G105" s="97"/>
      <c r="H105" s="97"/>
    </row>
    <row r="106" spans="1:8" ht="15">
      <c r="A106" s="14">
        <v>2.1</v>
      </c>
      <c r="B106" s="87" t="s">
        <v>51</v>
      </c>
      <c r="C106" s="87"/>
      <c r="D106" s="12">
        <v>60</v>
      </c>
      <c r="E106" s="11">
        <v>1.38</v>
      </c>
      <c r="F106" s="11">
        <v>3.08</v>
      </c>
      <c r="G106" s="11">
        <v>7.01</v>
      </c>
      <c r="H106" s="11">
        <v>62.12</v>
      </c>
    </row>
    <row r="107" spans="1:8" ht="30" customHeight="1">
      <c r="A107" s="11">
        <v>54.47</v>
      </c>
      <c r="B107" s="87" t="s">
        <v>53</v>
      </c>
      <c r="C107" s="87"/>
      <c r="D107" s="12" t="s">
        <v>156</v>
      </c>
      <c r="E107" s="11">
        <v>2.09</v>
      </c>
      <c r="F107" s="11">
        <v>5.01</v>
      </c>
      <c r="G107" s="15">
        <v>13.9</v>
      </c>
      <c r="H107" s="11">
        <v>109.77</v>
      </c>
    </row>
    <row r="108" spans="1:8" ht="30.75" customHeight="1">
      <c r="A108" s="11">
        <v>502.53</v>
      </c>
      <c r="B108" s="87" t="s">
        <v>40</v>
      </c>
      <c r="C108" s="87"/>
      <c r="D108" s="12" t="s">
        <v>41</v>
      </c>
      <c r="E108" s="11">
        <v>9.95</v>
      </c>
      <c r="F108" s="11">
        <v>9.48</v>
      </c>
      <c r="G108" s="11">
        <v>8.57</v>
      </c>
      <c r="H108" s="11">
        <v>159.02</v>
      </c>
    </row>
    <row r="109" spans="1:8" ht="15">
      <c r="A109" s="11">
        <v>138.06</v>
      </c>
      <c r="B109" s="87" t="s">
        <v>54</v>
      </c>
      <c r="C109" s="87"/>
      <c r="D109" s="10">
        <v>150</v>
      </c>
      <c r="E109" s="11">
        <v>3.95</v>
      </c>
      <c r="F109" s="11">
        <v>6.09</v>
      </c>
      <c r="G109" s="15">
        <v>26.5</v>
      </c>
      <c r="H109" s="11">
        <v>177.19</v>
      </c>
    </row>
    <row r="110" spans="1:8" ht="15">
      <c r="A110" s="10">
        <v>283</v>
      </c>
      <c r="B110" s="87" t="s">
        <v>28</v>
      </c>
      <c r="C110" s="87"/>
      <c r="D110" s="10">
        <v>200</v>
      </c>
      <c r="E110" s="12"/>
      <c r="F110" s="12"/>
      <c r="G110" s="11">
        <v>9.98</v>
      </c>
      <c r="H110" s="15">
        <v>39.9</v>
      </c>
    </row>
    <row r="111" spans="1:8" ht="30.75" customHeight="1">
      <c r="A111" s="11">
        <v>420.05</v>
      </c>
      <c r="B111" s="87" t="s">
        <v>20</v>
      </c>
      <c r="C111" s="87"/>
      <c r="D111" s="10">
        <v>50</v>
      </c>
      <c r="E111" s="15">
        <v>3.6</v>
      </c>
      <c r="F111" s="11">
        <v>0.45</v>
      </c>
      <c r="G111" s="11">
        <v>24.75</v>
      </c>
      <c r="H111" s="10">
        <v>117</v>
      </c>
    </row>
    <row r="112" spans="1:8" ht="15">
      <c r="A112" s="91" t="s">
        <v>29</v>
      </c>
      <c r="B112" s="91"/>
      <c r="C112" s="91"/>
      <c r="D112" s="91"/>
      <c r="E112" s="17">
        <f>SUM(E107:E111)</f>
        <v>19.59</v>
      </c>
      <c r="F112" s="17">
        <f>SUM(F107:F111)</f>
        <v>21.029999999999998</v>
      </c>
      <c r="G112" s="17">
        <f>SUM(G107:G111)</f>
        <v>83.7</v>
      </c>
      <c r="H112" s="17">
        <f>SUM(H107:H111)</f>
        <v>602.88</v>
      </c>
    </row>
    <row r="113" spans="1:8" ht="15">
      <c r="A113" s="91" t="s">
        <v>30</v>
      </c>
      <c r="B113" s="91"/>
      <c r="C113" s="91"/>
      <c r="D113" s="91"/>
      <c r="E113" s="17">
        <f>E104+E112</f>
        <v>39.2</v>
      </c>
      <c r="F113" s="17">
        <f>F104+F112</f>
        <v>38.629999999999995</v>
      </c>
      <c r="G113" s="17">
        <f>G104+G112</f>
        <v>167.68</v>
      </c>
      <c r="H113" s="17">
        <f>H104+H112</f>
        <v>1176.8400000000001</v>
      </c>
    </row>
    <row r="114" spans="1:8" ht="15">
      <c r="A114" s="2"/>
      <c r="B114" s="3"/>
      <c r="C114" s="3"/>
      <c r="D114" s="3"/>
      <c r="E114" s="3"/>
      <c r="F114" s="3"/>
      <c r="G114" s="3"/>
      <c r="H114" s="3"/>
    </row>
    <row r="115" spans="1:8" ht="15">
      <c r="A115" s="104" t="s">
        <v>55</v>
      </c>
      <c r="B115" s="104"/>
      <c r="C115" s="104"/>
      <c r="D115" s="104"/>
      <c r="E115" s="104"/>
      <c r="F115" s="104"/>
      <c r="G115" s="104"/>
      <c r="H115" s="104"/>
    </row>
    <row r="116" spans="1:8" ht="15">
      <c r="A116" s="4" t="s">
        <v>3</v>
      </c>
      <c r="B116" s="3"/>
      <c r="C116" s="3"/>
      <c r="D116" s="3"/>
      <c r="E116" s="5" t="s">
        <v>4</v>
      </c>
      <c r="F116" s="105" t="s">
        <v>5</v>
      </c>
      <c r="G116" s="106"/>
      <c r="H116" s="106"/>
    </row>
    <row r="117" spans="1:8" ht="15">
      <c r="A117" s="3"/>
      <c r="B117" s="3"/>
      <c r="C117" s="3"/>
      <c r="D117" s="107" t="s">
        <v>6</v>
      </c>
      <c r="E117" s="107"/>
      <c r="F117" s="6" t="s">
        <v>56</v>
      </c>
      <c r="G117" s="3"/>
      <c r="H117" s="3"/>
    </row>
    <row r="118" spans="1:8" ht="15">
      <c r="A118" s="98" t="s">
        <v>8</v>
      </c>
      <c r="B118" s="98" t="s">
        <v>9</v>
      </c>
      <c r="C118" s="98"/>
      <c r="D118" s="98" t="s">
        <v>10</v>
      </c>
      <c r="E118" s="102" t="s">
        <v>11</v>
      </c>
      <c r="F118" s="102"/>
      <c r="G118" s="102"/>
      <c r="H118" s="98" t="s">
        <v>12</v>
      </c>
    </row>
    <row r="119" spans="1:8" ht="15">
      <c r="A119" s="99"/>
      <c r="B119" s="100"/>
      <c r="C119" s="101"/>
      <c r="D119" s="99"/>
      <c r="E119" s="7" t="s">
        <v>13</v>
      </c>
      <c r="F119" s="7" t="s">
        <v>14</v>
      </c>
      <c r="G119" s="7" t="s">
        <v>15</v>
      </c>
      <c r="H119" s="99"/>
    </row>
    <row r="120" spans="1:8" ht="15">
      <c r="A120" s="8">
        <v>1</v>
      </c>
      <c r="B120" s="103">
        <v>2</v>
      </c>
      <c r="C120" s="103"/>
      <c r="D120" s="8">
        <v>3</v>
      </c>
      <c r="E120" s="8">
        <v>4</v>
      </c>
      <c r="F120" s="8">
        <v>5</v>
      </c>
      <c r="G120" s="8">
        <v>6</v>
      </c>
      <c r="H120" s="8">
        <v>7</v>
      </c>
    </row>
    <row r="121" spans="1:8" ht="15">
      <c r="A121" s="97" t="s">
        <v>16</v>
      </c>
      <c r="B121" s="97"/>
      <c r="C121" s="97"/>
      <c r="D121" s="97"/>
      <c r="E121" s="97"/>
      <c r="F121" s="97"/>
      <c r="G121" s="97"/>
      <c r="H121" s="97"/>
    </row>
    <row r="122" spans="1:8" ht="15">
      <c r="A122" s="11">
        <v>78.03</v>
      </c>
      <c r="B122" s="87" t="s">
        <v>34</v>
      </c>
      <c r="C122" s="87"/>
      <c r="D122" s="13">
        <v>250</v>
      </c>
      <c r="E122" s="14">
        <v>14.97</v>
      </c>
      <c r="F122" s="14">
        <v>16.15</v>
      </c>
      <c r="G122" s="14">
        <v>1.97</v>
      </c>
      <c r="H122" s="14">
        <v>214.08</v>
      </c>
    </row>
    <row r="123" spans="1:8" ht="15">
      <c r="A123" s="10">
        <v>283</v>
      </c>
      <c r="B123" s="87" t="s">
        <v>28</v>
      </c>
      <c r="C123" s="87"/>
      <c r="D123" s="10">
        <v>200</v>
      </c>
      <c r="E123" s="12"/>
      <c r="F123" s="12"/>
      <c r="G123" s="11">
        <v>9.98</v>
      </c>
      <c r="H123" s="15">
        <v>39.9</v>
      </c>
    </row>
    <row r="124" spans="1:8" ht="30" customHeight="1">
      <c r="A124" s="11">
        <v>420.06</v>
      </c>
      <c r="B124" s="87" t="s">
        <v>20</v>
      </c>
      <c r="C124" s="87"/>
      <c r="D124" s="10">
        <v>30</v>
      </c>
      <c r="E124" s="10">
        <v>4</v>
      </c>
      <c r="F124" s="15">
        <v>0.5</v>
      </c>
      <c r="G124" s="15">
        <v>27.5</v>
      </c>
      <c r="H124" s="10">
        <v>130</v>
      </c>
    </row>
    <row r="125" spans="1:8" ht="15">
      <c r="A125" s="91" t="s">
        <v>42</v>
      </c>
      <c r="B125" s="91"/>
      <c r="C125" s="91"/>
      <c r="D125" s="91"/>
      <c r="E125" s="17">
        <f>SUM(E122:E124)</f>
        <v>18.97</v>
      </c>
      <c r="F125" s="17">
        <f>SUM(F122:F124)</f>
        <v>16.65</v>
      </c>
      <c r="G125" s="17">
        <f>SUM(G122:G124)</f>
        <v>39.45</v>
      </c>
      <c r="H125" s="17">
        <f>SUM(H122:H124)</f>
        <v>383.98</v>
      </c>
    </row>
    <row r="126" spans="1:8" ht="15">
      <c r="A126" s="97" t="s">
        <v>22</v>
      </c>
      <c r="B126" s="97"/>
      <c r="C126" s="97"/>
      <c r="D126" s="97"/>
      <c r="E126" s="97"/>
      <c r="F126" s="97"/>
      <c r="G126" s="97"/>
      <c r="H126" s="97"/>
    </row>
    <row r="127" spans="1:8" ht="15">
      <c r="A127" s="11">
        <v>25.09</v>
      </c>
      <c r="B127" s="87" t="s">
        <v>35</v>
      </c>
      <c r="C127" s="87"/>
      <c r="D127" s="10">
        <v>60</v>
      </c>
      <c r="E127" s="11">
        <v>0.68</v>
      </c>
      <c r="F127" s="11">
        <v>3.11</v>
      </c>
      <c r="G127" s="11">
        <v>5.95</v>
      </c>
      <c r="H127" s="11">
        <v>54.96</v>
      </c>
    </row>
    <row r="128" spans="1:8" ht="29.25" customHeight="1">
      <c r="A128" s="11">
        <v>129.08</v>
      </c>
      <c r="B128" s="87" t="s">
        <v>36</v>
      </c>
      <c r="C128" s="87"/>
      <c r="D128" s="12" t="s">
        <v>156</v>
      </c>
      <c r="E128" s="11">
        <v>6.62</v>
      </c>
      <c r="F128" s="11">
        <v>3.88</v>
      </c>
      <c r="G128" s="11">
        <v>28.57</v>
      </c>
      <c r="H128" s="11">
        <v>175.69</v>
      </c>
    </row>
    <row r="129" spans="1:8" ht="30" customHeight="1">
      <c r="A129" s="11">
        <v>233.23</v>
      </c>
      <c r="B129" s="88" t="s">
        <v>24</v>
      </c>
      <c r="C129" s="89"/>
      <c r="D129" s="12" t="s">
        <v>25</v>
      </c>
      <c r="E129" s="11">
        <v>19.83</v>
      </c>
      <c r="F129" s="11">
        <v>17.99</v>
      </c>
      <c r="G129" s="11">
        <v>2.93</v>
      </c>
      <c r="H129" s="11">
        <v>251.97</v>
      </c>
    </row>
    <row r="130" spans="1:8" ht="32.25" customHeight="1">
      <c r="A130" s="11">
        <v>211.05</v>
      </c>
      <c r="B130" s="87" t="s">
        <v>26</v>
      </c>
      <c r="C130" s="87"/>
      <c r="D130" s="12" t="s">
        <v>27</v>
      </c>
      <c r="E130" s="11">
        <v>5.82</v>
      </c>
      <c r="F130" s="11">
        <v>4.31</v>
      </c>
      <c r="G130" s="11">
        <v>37.08</v>
      </c>
      <c r="H130" s="15">
        <v>210.5</v>
      </c>
    </row>
    <row r="131" spans="1:8" ht="15">
      <c r="A131" s="10">
        <v>283</v>
      </c>
      <c r="B131" s="87" t="s">
        <v>28</v>
      </c>
      <c r="C131" s="87"/>
      <c r="D131" s="10">
        <v>200</v>
      </c>
      <c r="E131" s="12"/>
      <c r="F131" s="12"/>
      <c r="G131" s="11">
        <v>9.98</v>
      </c>
      <c r="H131" s="15">
        <v>39.9</v>
      </c>
    </row>
    <row r="132" spans="1:8" ht="32.25" customHeight="1">
      <c r="A132" s="11">
        <v>420.02</v>
      </c>
      <c r="B132" s="87" t="s">
        <v>20</v>
      </c>
      <c r="C132" s="87"/>
      <c r="D132" s="10">
        <v>50</v>
      </c>
      <c r="E132" s="15">
        <v>3.2</v>
      </c>
      <c r="F132" s="15">
        <v>0.4</v>
      </c>
      <c r="G132" s="10">
        <v>22</v>
      </c>
      <c r="H132" s="10">
        <v>104</v>
      </c>
    </row>
    <row r="133" spans="1:8" ht="15">
      <c r="A133" s="91" t="s">
        <v>29</v>
      </c>
      <c r="B133" s="91"/>
      <c r="C133" s="91"/>
      <c r="D133" s="91"/>
      <c r="E133" s="17">
        <f>SUM(E127:E132)</f>
        <v>36.150000000000006</v>
      </c>
      <c r="F133" s="17">
        <f>SUM(F127:F132)</f>
        <v>29.689999999999994</v>
      </c>
      <c r="G133" s="17">
        <f>SUM(G127:G132)</f>
        <v>106.51</v>
      </c>
      <c r="H133" s="17">
        <f>SUM(H127:H132)</f>
        <v>837.02</v>
      </c>
    </row>
    <row r="134" spans="1:8" ht="15">
      <c r="A134" s="91" t="s">
        <v>30</v>
      </c>
      <c r="B134" s="91"/>
      <c r="C134" s="91"/>
      <c r="D134" s="91"/>
      <c r="E134" s="17">
        <f>E125+E133</f>
        <v>55.120000000000005</v>
      </c>
      <c r="F134" s="17">
        <f>F125+F133</f>
        <v>46.33999999999999</v>
      </c>
      <c r="G134" s="17">
        <f>G125+G133</f>
        <v>145.96</v>
      </c>
      <c r="H134" s="17">
        <f>H125+H133</f>
        <v>1221</v>
      </c>
    </row>
    <row r="135" spans="1:8" ht="15">
      <c r="A135" s="2"/>
      <c r="B135" s="3"/>
      <c r="C135" s="3"/>
      <c r="D135" s="3"/>
      <c r="E135" s="3"/>
      <c r="F135" s="3"/>
      <c r="G135" s="3"/>
      <c r="H135" s="3"/>
    </row>
    <row r="136" spans="1:8" ht="15">
      <c r="A136" s="104" t="s">
        <v>57</v>
      </c>
      <c r="B136" s="104"/>
      <c r="C136" s="104"/>
      <c r="D136" s="104"/>
      <c r="E136" s="104"/>
      <c r="F136" s="104"/>
      <c r="G136" s="104"/>
      <c r="H136" s="104"/>
    </row>
    <row r="137" spans="1:8" ht="15">
      <c r="A137" s="4" t="s">
        <v>3</v>
      </c>
      <c r="B137" s="3"/>
      <c r="C137" s="3"/>
      <c r="D137" s="3"/>
      <c r="E137" s="5" t="s">
        <v>4</v>
      </c>
      <c r="F137" s="105" t="s">
        <v>32</v>
      </c>
      <c r="G137" s="106"/>
      <c r="H137" s="106"/>
    </row>
    <row r="138" spans="1:8" ht="15">
      <c r="A138" s="3"/>
      <c r="B138" s="3"/>
      <c r="C138" s="3"/>
      <c r="D138" s="107" t="s">
        <v>6</v>
      </c>
      <c r="E138" s="107"/>
      <c r="F138" s="6" t="s">
        <v>56</v>
      </c>
      <c r="G138" s="3"/>
      <c r="H138" s="3"/>
    </row>
    <row r="139" spans="1:8" ht="15">
      <c r="A139" s="98" t="s">
        <v>8</v>
      </c>
      <c r="B139" s="98" t="s">
        <v>9</v>
      </c>
      <c r="C139" s="98"/>
      <c r="D139" s="98" t="s">
        <v>10</v>
      </c>
      <c r="E139" s="102" t="s">
        <v>11</v>
      </c>
      <c r="F139" s="102"/>
      <c r="G139" s="102"/>
      <c r="H139" s="98" t="s">
        <v>12</v>
      </c>
    </row>
    <row r="140" spans="1:8" ht="15">
      <c r="A140" s="99"/>
      <c r="B140" s="100"/>
      <c r="C140" s="101"/>
      <c r="D140" s="99"/>
      <c r="E140" s="7" t="s">
        <v>13</v>
      </c>
      <c r="F140" s="7" t="s">
        <v>14</v>
      </c>
      <c r="G140" s="7" t="s">
        <v>15</v>
      </c>
      <c r="H140" s="99"/>
    </row>
    <row r="141" spans="1:8" ht="15">
      <c r="A141" s="8">
        <v>1</v>
      </c>
      <c r="B141" s="103">
        <v>2</v>
      </c>
      <c r="C141" s="103"/>
      <c r="D141" s="8">
        <v>3</v>
      </c>
      <c r="E141" s="8">
        <v>4</v>
      </c>
      <c r="F141" s="8">
        <v>5</v>
      </c>
      <c r="G141" s="8">
        <v>6</v>
      </c>
      <c r="H141" s="8">
        <v>7</v>
      </c>
    </row>
    <row r="142" spans="1:8" ht="15">
      <c r="A142" s="97" t="s">
        <v>16</v>
      </c>
      <c r="B142" s="97"/>
      <c r="C142" s="97"/>
      <c r="D142" s="97"/>
      <c r="E142" s="97"/>
      <c r="F142" s="97"/>
      <c r="G142" s="97"/>
      <c r="H142" s="97"/>
    </row>
    <row r="143" spans="1:256" ht="15">
      <c r="A143" s="78">
        <v>123</v>
      </c>
      <c r="B143" s="87" t="s">
        <v>158</v>
      </c>
      <c r="C143" s="87"/>
      <c r="D143" s="13" t="s">
        <v>148</v>
      </c>
      <c r="E143" s="14">
        <v>8.4</v>
      </c>
      <c r="F143" s="14">
        <v>10.3</v>
      </c>
      <c r="G143" s="14">
        <v>38.8</v>
      </c>
      <c r="H143" s="85">
        <v>282</v>
      </c>
      <c r="I143" s="81"/>
      <c r="J143" s="90"/>
      <c r="K143" s="90"/>
      <c r="L143" s="82"/>
      <c r="M143" s="83"/>
      <c r="N143" s="83"/>
      <c r="O143" s="83"/>
      <c r="P143" s="83"/>
      <c r="Q143" s="81"/>
      <c r="R143" s="90"/>
      <c r="S143" s="90"/>
      <c r="T143" s="82"/>
      <c r="U143" s="83"/>
      <c r="V143" s="83"/>
      <c r="W143" s="83"/>
      <c r="X143" s="79">
        <v>282</v>
      </c>
      <c r="Y143" s="78">
        <v>123</v>
      </c>
      <c r="Z143" s="87" t="s">
        <v>158</v>
      </c>
      <c r="AA143" s="87"/>
      <c r="AB143" s="13" t="s">
        <v>148</v>
      </c>
      <c r="AC143" s="14">
        <v>8.4</v>
      </c>
      <c r="AD143" s="14">
        <v>10.3</v>
      </c>
      <c r="AE143" s="14">
        <v>38.8</v>
      </c>
      <c r="AF143" s="14">
        <v>282</v>
      </c>
      <c r="AG143" s="78">
        <v>123</v>
      </c>
      <c r="AH143" s="87" t="s">
        <v>158</v>
      </c>
      <c r="AI143" s="87"/>
      <c r="AJ143" s="13" t="s">
        <v>148</v>
      </c>
      <c r="AK143" s="14">
        <v>8.4</v>
      </c>
      <c r="AL143" s="14">
        <v>10.3</v>
      </c>
      <c r="AM143" s="14">
        <v>38.8</v>
      </c>
      <c r="AN143" s="14">
        <v>282</v>
      </c>
      <c r="AO143" s="78">
        <v>123</v>
      </c>
      <c r="AP143" s="87" t="s">
        <v>158</v>
      </c>
      <c r="AQ143" s="87"/>
      <c r="AR143" s="13" t="s">
        <v>148</v>
      </c>
      <c r="AS143" s="14">
        <v>8.4</v>
      </c>
      <c r="AT143" s="14">
        <v>10.3</v>
      </c>
      <c r="AU143" s="14">
        <v>38.8</v>
      </c>
      <c r="AV143" s="14">
        <v>282</v>
      </c>
      <c r="AW143" s="78">
        <v>123</v>
      </c>
      <c r="AX143" s="87" t="s">
        <v>158</v>
      </c>
      <c r="AY143" s="87"/>
      <c r="AZ143" s="13" t="s">
        <v>148</v>
      </c>
      <c r="BA143" s="14">
        <v>8.4</v>
      </c>
      <c r="BB143" s="14">
        <v>10.3</v>
      </c>
      <c r="BC143" s="14">
        <v>38.8</v>
      </c>
      <c r="BD143" s="14">
        <v>282</v>
      </c>
      <c r="BE143" s="78">
        <v>123</v>
      </c>
      <c r="BF143" s="87" t="s">
        <v>158</v>
      </c>
      <c r="BG143" s="87"/>
      <c r="BH143" s="13" t="s">
        <v>148</v>
      </c>
      <c r="BI143" s="14">
        <v>8.4</v>
      </c>
      <c r="BJ143" s="14">
        <v>10.3</v>
      </c>
      <c r="BK143" s="14">
        <v>38.8</v>
      </c>
      <c r="BL143" s="14">
        <v>282</v>
      </c>
      <c r="BM143" s="78">
        <v>123</v>
      </c>
      <c r="BN143" s="87" t="s">
        <v>158</v>
      </c>
      <c r="BO143" s="87"/>
      <c r="BP143" s="13" t="s">
        <v>148</v>
      </c>
      <c r="BQ143" s="14">
        <v>8.4</v>
      </c>
      <c r="BR143" s="14">
        <v>10.3</v>
      </c>
      <c r="BS143" s="14">
        <v>38.8</v>
      </c>
      <c r="BT143" s="14">
        <v>282</v>
      </c>
      <c r="BU143" s="78">
        <v>123</v>
      </c>
      <c r="BV143" s="87" t="s">
        <v>158</v>
      </c>
      <c r="BW143" s="87"/>
      <c r="BX143" s="13" t="s">
        <v>148</v>
      </c>
      <c r="BY143" s="14">
        <v>8.4</v>
      </c>
      <c r="BZ143" s="14">
        <v>10.3</v>
      </c>
      <c r="CA143" s="14">
        <v>38.8</v>
      </c>
      <c r="CB143" s="14">
        <v>282</v>
      </c>
      <c r="CC143" s="78">
        <v>123</v>
      </c>
      <c r="CD143" s="87" t="s">
        <v>158</v>
      </c>
      <c r="CE143" s="87"/>
      <c r="CF143" s="13" t="s">
        <v>148</v>
      </c>
      <c r="CG143" s="14">
        <v>8.4</v>
      </c>
      <c r="CH143" s="14">
        <v>10.3</v>
      </c>
      <c r="CI143" s="14">
        <v>38.8</v>
      </c>
      <c r="CJ143" s="14">
        <v>282</v>
      </c>
      <c r="CK143" s="78">
        <v>123</v>
      </c>
      <c r="CL143" s="87" t="s">
        <v>158</v>
      </c>
      <c r="CM143" s="87"/>
      <c r="CN143" s="13" t="s">
        <v>148</v>
      </c>
      <c r="CO143" s="14">
        <v>8.4</v>
      </c>
      <c r="CP143" s="14">
        <v>10.3</v>
      </c>
      <c r="CQ143" s="14">
        <v>38.8</v>
      </c>
      <c r="CR143" s="14">
        <v>282</v>
      </c>
      <c r="CS143" s="78">
        <v>123</v>
      </c>
      <c r="CT143" s="87" t="s">
        <v>158</v>
      </c>
      <c r="CU143" s="87"/>
      <c r="CV143" s="13" t="s">
        <v>148</v>
      </c>
      <c r="CW143" s="14">
        <v>8.4</v>
      </c>
      <c r="CX143" s="14">
        <v>10.3</v>
      </c>
      <c r="CY143" s="14">
        <v>38.8</v>
      </c>
      <c r="CZ143" s="14">
        <v>282</v>
      </c>
      <c r="DA143" s="78">
        <v>123</v>
      </c>
      <c r="DB143" s="87" t="s">
        <v>158</v>
      </c>
      <c r="DC143" s="87"/>
      <c r="DD143" s="13" t="s">
        <v>148</v>
      </c>
      <c r="DE143" s="14">
        <v>8.4</v>
      </c>
      <c r="DF143" s="14">
        <v>10.3</v>
      </c>
      <c r="DG143" s="14">
        <v>38.8</v>
      </c>
      <c r="DH143" s="14">
        <v>282</v>
      </c>
      <c r="DI143" s="78">
        <v>123</v>
      </c>
      <c r="DJ143" s="87" t="s">
        <v>158</v>
      </c>
      <c r="DK143" s="87"/>
      <c r="DL143" s="13" t="s">
        <v>148</v>
      </c>
      <c r="DM143" s="14">
        <v>8.4</v>
      </c>
      <c r="DN143" s="14">
        <v>10.3</v>
      </c>
      <c r="DO143" s="14">
        <v>38.8</v>
      </c>
      <c r="DP143" s="14">
        <v>282</v>
      </c>
      <c r="DQ143" s="78">
        <v>123</v>
      </c>
      <c r="DR143" s="87" t="s">
        <v>158</v>
      </c>
      <c r="DS143" s="87"/>
      <c r="DT143" s="13" t="s">
        <v>148</v>
      </c>
      <c r="DU143" s="14">
        <v>8.4</v>
      </c>
      <c r="DV143" s="14">
        <v>10.3</v>
      </c>
      <c r="DW143" s="14">
        <v>38.8</v>
      </c>
      <c r="DX143" s="14">
        <v>282</v>
      </c>
      <c r="DY143" s="78">
        <v>123</v>
      </c>
      <c r="DZ143" s="87" t="s">
        <v>158</v>
      </c>
      <c r="EA143" s="87"/>
      <c r="EB143" s="13" t="s">
        <v>148</v>
      </c>
      <c r="EC143" s="14">
        <v>8.4</v>
      </c>
      <c r="ED143" s="14">
        <v>10.3</v>
      </c>
      <c r="EE143" s="14">
        <v>38.8</v>
      </c>
      <c r="EF143" s="14">
        <v>282</v>
      </c>
      <c r="EG143" s="78">
        <v>123</v>
      </c>
      <c r="EH143" s="87" t="s">
        <v>158</v>
      </c>
      <c r="EI143" s="87"/>
      <c r="EJ143" s="13" t="s">
        <v>148</v>
      </c>
      <c r="EK143" s="14">
        <v>8.4</v>
      </c>
      <c r="EL143" s="14">
        <v>10.3</v>
      </c>
      <c r="EM143" s="14">
        <v>38.8</v>
      </c>
      <c r="EN143" s="14">
        <v>282</v>
      </c>
      <c r="EO143" s="78">
        <v>123</v>
      </c>
      <c r="EP143" s="87" t="s">
        <v>158</v>
      </c>
      <c r="EQ143" s="87"/>
      <c r="ER143" s="13" t="s">
        <v>148</v>
      </c>
      <c r="ES143" s="14">
        <v>8.4</v>
      </c>
      <c r="ET143" s="14">
        <v>10.3</v>
      </c>
      <c r="EU143" s="14">
        <v>38.8</v>
      </c>
      <c r="EV143" s="14">
        <v>282</v>
      </c>
      <c r="EW143" s="78">
        <v>123</v>
      </c>
      <c r="EX143" s="87" t="s">
        <v>158</v>
      </c>
      <c r="EY143" s="87"/>
      <c r="EZ143" s="13" t="s">
        <v>148</v>
      </c>
      <c r="FA143" s="14">
        <v>8.4</v>
      </c>
      <c r="FB143" s="14">
        <v>10.3</v>
      </c>
      <c r="FC143" s="14">
        <v>38.8</v>
      </c>
      <c r="FD143" s="14">
        <v>282</v>
      </c>
      <c r="FE143" s="78">
        <v>123</v>
      </c>
      <c r="FF143" s="87" t="s">
        <v>158</v>
      </c>
      <c r="FG143" s="87"/>
      <c r="FH143" s="13" t="s">
        <v>148</v>
      </c>
      <c r="FI143" s="14">
        <v>8.4</v>
      </c>
      <c r="FJ143" s="14">
        <v>10.3</v>
      </c>
      <c r="FK143" s="14">
        <v>38.8</v>
      </c>
      <c r="FL143" s="14">
        <v>282</v>
      </c>
      <c r="FM143" s="78">
        <v>123</v>
      </c>
      <c r="FN143" s="87" t="s">
        <v>158</v>
      </c>
      <c r="FO143" s="87"/>
      <c r="FP143" s="13" t="s">
        <v>148</v>
      </c>
      <c r="FQ143" s="14">
        <v>8.4</v>
      </c>
      <c r="FR143" s="14">
        <v>10.3</v>
      </c>
      <c r="FS143" s="14">
        <v>38.8</v>
      </c>
      <c r="FT143" s="14">
        <v>282</v>
      </c>
      <c r="FU143" s="78">
        <v>123</v>
      </c>
      <c r="FV143" s="87" t="s">
        <v>158</v>
      </c>
      <c r="FW143" s="87"/>
      <c r="FX143" s="13" t="s">
        <v>148</v>
      </c>
      <c r="FY143" s="14">
        <v>8.4</v>
      </c>
      <c r="FZ143" s="14">
        <v>10.3</v>
      </c>
      <c r="GA143" s="14">
        <v>38.8</v>
      </c>
      <c r="GB143" s="14">
        <v>282</v>
      </c>
      <c r="GC143" s="78">
        <v>123</v>
      </c>
      <c r="GD143" s="87" t="s">
        <v>158</v>
      </c>
      <c r="GE143" s="87"/>
      <c r="GF143" s="13" t="s">
        <v>148</v>
      </c>
      <c r="GG143" s="14">
        <v>8.4</v>
      </c>
      <c r="GH143" s="14">
        <v>10.3</v>
      </c>
      <c r="GI143" s="14">
        <v>38.8</v>
      </c>
      <c r="GJ143" s="14">
        <v>282</v>
      </c>
      <c r="GK143" s="78">
        <v>123</v>
      </c>
      <c r="GL143" s="87" t="s">
        <v>158</v>
      </c>
      <c r="GM143" s="87"/>
      <c r="GN143" s="13" t="s">
        <v>148</v>
      </c>
      <c r="GO143" s="14">
        <v>8.4</v>
      </c>
      <c r="GP143" s="14">
        <v>10.3</v>
      </c>
      <c r="GQ143" s="14">
        <v>38.8</v>
      </c>
      <c r="GR143" s="14">
        <v>282</v>
      </c>
      <c r="GS143" s="78">
        <v>123</v>
      </c>
      <c r="GT143" s="87" t="s">
        <v>158</v>
      </c>
      <c r="GU143" s="87"/>
      <c r="GV143" s="13" t="s">
        <v>148</v>
      </c>
      <c r="GW143" s="14">
        <v>8.4</v>
      </c>
      <c r="GX143" s="14">
        <v>10.3</v>
      </c>
      <c r="GY143" s="14">
        <v>38.8</v>
      </c>
      <c r="GZ143" s="14">
        <v>282</v>
      </c>
      <c r="HA143" s="78">
        <v>123</v>
      </c>
      <c r="HB143" s="87" t="s">
        <v>158</v>
      </c>
      <c r="HC143" s="87"/>
      <c r="HD143" s="13" t="s">
        <v>148</v>
      </c>
      <c r="HE143" s="14">
        <v>8.4</v>
      </c>
      <c r="HF143" s="14">
        <v>10.3</v>
      </c>
      <c r="HG143" s="14">
        <v>38.8</v>
      </c>
      <c r="HH143" s="14">
        <v>282</v>
      </c>
      <c r="HI143" s="78">
        <v>123</v>
      </c>
      <c r="HJ143" s="87" t="s">
        <v>158</v>
      </c>
      <c r="HK143" s="87"/>
      <c r="HL143" s="13" t="s">
        <v>148</v>
      </c>
      <c r="HM143" s="14">
        <v>8.4</v>
      </c>
      <c r="HN143" s="14">
        <v>10.3</v>
      </c>
      <c r="HO143" s="14">
        <v>38.8</v>
      </c>
      <c r="HP143" s="14">
        <v>282</v>
      </c>
      <c r="HQ143" s="78">
        <v>123</v>
      </c>
      <c r="HR143" s="87" t="s">
        <v>158</v>
      </c>
      <c r="HS143" s="87"/>
      <c r="HT143" s="13" t="s">
        <v>148</v>
      </c>
      <c r="HU143" s="14">
        <v>8.4</v>
      </c>
      <c r="HV143" s="14">
        <v>10.3</v>
      </c>
      <c r="HW143" s="14">
        <v>38.8</v>
      </c>
      <c r="HX143" s="14">
        <v>282</v>
      </c>
      <c r="HY143" s="78">
        <v>123</v>
      </c>
      <c r="HZ143" s="87" t="s">
        <v>158</v>
      </c>
      <c r="IA143" s="87"/>
      <c r="IB143" s="13" t="s">
        <v>148</v>
      </c>
      <c r="IC143" s="14">
        <v>8.4</v>
      </c>
      <c r="ID143" s="14">
        <v>10.3</v>
      </c>
      <c r="IE143" s="14">
        <v>38.8</v>
      </c>
      <c r="IF143" s="14">
        <v>282</v>
      </c>
      <c r="IG143" s="78">
        <v>123</v>
      </c>
      <c r="IH143" s="87" t="s">
        <v>158</v>
      </c>
      <c r="II143" s="87"/>
      <c r="IJ143" s="13" t="s">
        <v>148</v>
      </c>
      <c r="IK143" s="14">
        <v>8.4</v>
      </c>
      <c r="IL143" s="14">
        <v>10.3</v>
      </c>
      <c r="IM143" s="14">
        <v>38.8</v>
      </c>
      <c r="IN143" s="14">
        <v>282</v>
      </c>
      <c r="IO143" s="78">
        <v>123</v>
      </c>
      <c r="IP143" s="87" t="s">
        <v>158</v>
      </c>
      <c r="IQ143" s="87"/>
      <c r="IR143" s="13" t="s">
        <v>148</v>
      </c>
      <c r="IS143" s="14">
        <v>8.4</v>
      </c>
      <c r="IT143" s="14">
        <v>10.3</v>
      </c>
      <c r="IU143" s="14">
        <v>38.8</v>
      </c>
      <c r="IV143" s="14">
        <v>282</v>
      </c>
    </row>
    <row r="144" spans="1:256" ht="15">
      <c r="A144" s="78">
        <v>610.03</v>
      </c>
      <c r="B144" s="87" t="s">
        <v>157</v>
      </c>
      <c r="C144" s="87"/>
      <c r="D144" s="10">
        <v>35</v>
      </c>
      <c r="E144" s="11">
        <v>9.7</v>
      </c>
      <c r="F144" s="11">
        <v>9.9</v>
      </c>
      <c r="G144" s="11">
        <v>30.8</v>
      </c>
      <c r="H144" s="86">
        <v>256</v>
      </c>
      <c r="I144" s="81"/>
      <c r="J144" s="90"/>
      <c r="K144" s="90"/>
      <c r="L144" s="84"/>
      <c r="M144" s="83"/>
      <c r="N144" s="83"/>
      <c r="O144" s="83"/>
      <c r="P144" s="83"/>
      <c r="Q144" s="81"/>
      <c r="R144" s="90"/>
      <c r="S144" s="90"/>
      <c r="T144" s="84"/>
      <c r="U144" s="83"/>
      <c r="V144" s="83"/>
      <c r="W144" s="83"/>
      <c r="X144" s="80">
        <v>256</v>
      </c>
      <c r="Y144" s="78">
        <v>610.03</v>
      </c>
      <c r="Z144" s="87" t="s">
        <v>157</v>
      </c>
      <c r="AA144" s="87"/>
      <c r="AB144" s="10">
        <v>35</v>
      </c>
      <c r="AC144" s="11">
        <v>9.7</v>
      </c>
      <c r="AD144" s="11">
        <v>9.9</v>
      </c>
      <c r="AE144" s="11">
        <v>30.8</v>
      </c>
      <c r="AF144" s="11">
        <v>256</v>
      </c>
      <c r="AG144" s="78">
        <v>610.03</v>
      </c>
      <c r="AH144" s="87" t="s">
        <v>157</v>
      </c>
      <c r="AI144" s="87"/>
      <c r="AJ144" s="10">
        <v>35</v>
      </c>
      <c r="AK144" s="11">
        <v>9.7</v>
      </c>
      <c r="AL144" s="11">
        <v>9.9</v>
      </c>
      <c r="AM144" s="11">
        <v>30.8</v>
      </c>
      <c r="AN144" s="11">
        <v>256</v>
      </c>
      <c r="AO144" s="78">
        <v>610.03</v>
      </c>
      <c r="AP144" s="87" t="s">
        <v>157</v>
      </c>
      <c r="AQ144" s="87"/>
      <c r="AR144" s="10">
        <v>35</v>
      </c>
      <c r="AS144" s="11">
        <v>9.7</v>
      </c>
      <c r="AT144" s="11">
        <v>9.9</v>
      </c>
      <c r="AU144" s="11">
        <v>30.8</v>
      </c>
      <c r="AV144" s="11">
        <v>256</v>
      </c>
      <c r="AW144" s="78">
        <v>610.03</v>
      </c>
      <c r="AX144" s="87" t="s">
        <v>157</v>
      </c>
      <c r="AY144" s="87"/>
      <c r="AZ144" s="10">
        <v>35</v>
      </c>
      <c r="BA144" s="11">
        <v>9.7</v>
      </c>
      <c r="BB144" s="11">
        <v>9.9</v>
      </c>
      <c r="BC144" s="11">
        <v>30.8</v>
      </c>
      <c r="BD144" s="11">
        <v>256</v>
      </c>
      <c r="BE144" s="78">
        <v>610.03</v>
      </c>
      <c r="BF144" s="87" t="s">
        <v>157</v>
      </c>
      <c r="BG144" s="87"/>
      <c r="BH144" s="10">
        <v>35</v>
      </c>
      <c r="BI144" s="11">
        <v>9.7</v>
      </c>
      <c r="BJ144" s="11">
        <v>9.9</v>
      </c>
      <c r="BK144" s="11">
        <v>30.8</v>
      </c>
      <c r="BL144" s="11">
        <v>256</v>
      </c>
      <c r="BM144" s="78">
        <v>610.03</v>
      </c>
      <c r="BN144" s="87" t="s">
        <v>157</v>
      </c>
      <c r="BO144" s="87"/>
      <c r="BP144" s="10">
        <v>35</v>
      </c>
      <c r="BQ144" s="11">
        <v>9.7</v>
      </c>
      <c r="BR144" s="11">
        <v>9.9</v>
      </c>
      <c r="BS144" s="11">
        <v>30.8</v>
      </c>
      <c r="BT144" s="11">
        <v>256</v>
      </c>
      <c r="BU144" s="78">
        <v>610.03</v>
      </c>
      <c r="BV144" s="87" t="s">
        <v>157</v>
      </c>
      <c r="BW144" s="87"/>
      <c r="BX144" s="10">
        <v>35</v>
      </c>
      <c r="BY144" s="11">
        <v>9.7</v>
      </c>
      <c r="BZ144" s="11">
        <v>9.9</v>
      </c>
      <c r="CA144" s="11">
        <v>30.8</v>
      </c>
      <c r="CB144" s="11">
        <v>256</v>
      </c>
      <c r="CC144" s="78">
        <v>610.03</v>
      </c>
      <c r="CD144" s="87" t="s">
        <v>157</v>
      </c>
      <c r="CE144" s="87"/>
      <c r="CF144" s="10">
        <v>35</v>
      </c>
      <c r="CG144" s="11">
        <v>9.7</v>
      </c>
      <c r="CH144" s="11">
        <v>9.9</v>
      </c>
      <c r="CI144" s="11">
        <v>30.8</v>
      </c>
      <c r="CJ144" s="11">
        <v>256</v>
      </c>
      <c r="CK144" s="78">
        <v>610.03</v>
      </c>
      <c r="CL144" s="87" t="s">
        <v>157</v>
      </c>
      <c r="CM144" s="87"/>
      <c r="CN144" s="10">
        <v>35</v>
      </c>
      <c r="CO144" s="11">
        <v>9.7</v>
      </c>
      <c r="CP144" s="11">
        <v>9.9</v>
      </c>
      <c r="CQ144" s="11">
        <v>30.8</v>
      </c>
      <c r="CR144" s="11">
        <v>256</v>
      </c>
      <c r="CS144" s="78">
        <v>610.03</v>
      </c>
      <c r="CT144" s="87" t="s">
        <v>157</v>
      </c>
      <c r="CU144" s="87"/>
      <c r="CV144" s="10">
        <v>35</v>
      </c>
      <c r="CW144" s="11">
        <v>9.7</v>
      </c>
      <c r="CX144" s="11">
        <v>9.9</v>
      </c>
      <c r="CY144" s="11">
        <v>30.8</v>
      </c>
      <c r="CZ144" s="11">
        <v>256</v>
      </c>
      <c r="DA144" s="78">
        <v>610.03</v>
      </c>
      <c r="DB144" s="87" t="s">
        <v>157</v>
      </c>
      <c r="DC144" s="87"/>
      <c r="DD144" s="10">
        <v>35</v>
      </c>
      <c r="DE144" s="11">
        <v>9.7</v>
      </c>
      <c r="DF144" s="11">
        <v>9.9</v>
      </c>
      <c r="DG144" s="11">
        <v>30.8</v>
      </c>
      <c r="DH144" s="11">
        <v>256</v>
      </c>
      <c r="DI144" s="78">
        <v>610.03</v>
      </c>
      <c r="DJ144" s="87" t="s">
        <v>157</v>
      </c>
      <c r="DK144" s="87"/>
      <c r="DL144" s="10">
        <v>35</v>
      </c>
      <c r="DM144" s="11">
        <v>9.7</v>
      </c>
      <c r="DN144" s="11">
        <v>9.9</v>
      </c>
      <c r="DO144" s="11">
        <v>30.8</v>
      </c>
      <c r="DP144" s="11">
        <v>256</v>
      </c>
      <c r="DQ144" s="78">
        <v>610.03</v>
      </c>
      <c r="DR144" s="87" t="s">
        <v>157</v>
      </c>
      <c r="DS144" s="87"/>
      <c r="DT144" s="10">
        <v>35</v>
      </c>
      <c r="DU144" s="11">
        <v>9.7</v>
      </c>
      <c r="DV144" s="11">
        <v>9.9</v>
      </c>
      <c r="DW144" s="11">
        <v>30.8</v>
      </c>
      <c r="DX144" s="11">
        <v>256</v>
      </c>
      <c r="DY144" s="78">
        <v>610.03</v>
      </c>
      <c r="DZ144" s="87" t="s">
        <v>157</v>
      </c>
      <c r="EA144" s="87"/>
      <c r="EB144" s="10">
        <v>35</v>
      </c>
      <c r="EC144" s="11">
        <v>9.7</v>
      </c>
      <c r="ED144" s="11">
        <v>9.9</v>
      </c>
      <c r="EE144" s="11">
        <v>30.8</v>
      </c>
      <c r="EF144" s="11">
        <v>256</v>
      </c>
      <c r="EG144" s="78">
        <v>610.03</v>
      </c>
      <c r="EH144" s="87" t="s">
        <v>157</v>
      </c>
      <c r="EI144" s="87"/>
      <c r="EJ144" s="10">
        <v>35</v>
      </c>
      <c r="EK144" s="11">
        <v>9.7</v>
      </c>
      <c r="EL144" s="11">
        <v>9.9</v>
      </c>
      <c r="EM144" s="11">
        <v>30.8</v>
      </c>
      <c r="EN144" s="11">
        <v>256</v>
      </c>
      <c r="EO144" s="78">
        <v>610.03</v>
      </c>
      <c r="EP144" s="87" t="s">
        <v>157</v>
      </c>
      <c r="EQ144" s="87"/>
      <c r="ER144" s="10">
        <v>35</v>
      </c>
      <c r="ES144" s="11">
        <v>9.7</v>
      </c>
      <c r="ET144" s="11">
        <v>9.9</v>
      </c>
      <c r="EU144" s="11">
        <v>30.8</v>
      </c>
      <c r="EV144" s="11">
        <v>256</v>
      </c>
      <c r="EW144" s="78">
        <v>610.03</v>
      </c>
      <c r="EX144" s="87" t="s">
        <v>157</v>
      </c>
      <c r="EY144" s="87"/>
      <c r="EZ144" s="10">
        <v>35</v>
      </c>
      <c r="FA144" s="11">
        <v>9.7</v>
      </c>
      <c r="FB144" s="11">
        <v>9.9</v>
      </c>
      <c r="FC144" s="11">
        <v>30.8</v>
      </c>
      <c r="FD144" s="11">
        <v>256</v>
      </c>
      <c r="FE144" s="78">
        <v>610.03</v>
      </c>
      <c r="FF144" s="87" t="s">
        <v>157</v>
      </c>
      <c r="FG144" s="87"/>
      <c r="FH144" s="10">
        <v>35</v>
      </c>
      <c r="FI144" s="11">
        <v>9.7</v>
      </c>
      <c r="FJ144" s="11">
        <v>9.9</v>
      </c>
      <c r="FK144" s="11">
        <v>30.8</v>
      </c>
      <c r="FL144" s="11">
        <v>256</v>
      </c>
      <c r="FM144" s="78">
        <v>610.03</v>
      </c>
      <c r="FN144" s="87" t="s">
        <v>157</v>
      </c>
      <c r="FO144" s="87"/>
      <c r="FP144" s="10">
        <v>35</v>
      </c>
      <c r="FQ144" s="11">
        <v>9.7</v>
      </c>
      <c r="FR144" s="11">
        <v>9.9</v>
      </c>
      <c r="FS144" s="11">
        <v>30.8</v>
      </c>
      <c r="FT144" s="11">
        <v>256</v>
      </c>
      <c r="FU144" s="78">
        <v>610.03</v>
      </c>
      <c r="FV144" s="87" t="s">
        <v>157</v>
      </c>
      <c r="FW144" s="87"/>
      <c r="FX144" s="10">
        <v>35</v>
      </c>
      <c r="FY144" s="11">
        <v>9.7</v>
      </c>
      <c r="FZ144" s="11">
        <v>9.9</v>
      </c>
      <c r="GA144" s="11">
        <v>30.8</v>
      </c>
      <c r="GB144" s="11">
        <v>256</v>
      </c>
      <c r="GC144" s="78">
        <v>610.03</v>
      </c>
      <c r="GD144" s="87" t="s">
        <v>157</v>
      </c>
      <c r="GE144" s="87"/>
      <c r="GF144" s="10">
        <v>35</v>
      </c>
      <c r="GG144" s="11">
        <v>9.7</v>
      </c>
      <c r="GH144" s="11">
        <v>9.9</v>
      </c>
      <c r="GI144" s="11">
        <v>30.8</v>
      </c>
      <c r="GJ144" s="11">
        <v>256</v>
      </c>
      <c r="GK144" s="78">
        <v>610.03</v>
      </c>
      <c r="GL144" s="87" t="s">
        <v>157</v>
      </c>
      <c r="GM144" s="87"/>
      <c r="GN144" s="10">
        <v>35</v>
      </c>
      <c r="GO144" s="11">
        <v>9.7</v>
      </c>
      <c r="GP144" s="11">
        <v>9.9</v>
      </c>
      <c r="GQ144" s="11">
        <v>30.8</v>
      </c>
      <c r="GR144" s="11">
        <v>256</v>
      </c>
      <c r="GS144" s="78">
        <v>610.03</v>
      </c>
      <c r="GT144" s="87" t="s">
        <v>157</v>
      </c>
      <c r="GU144" s="87"/>
      <c r="GV144" s="10">
        <v>35</v>
      </c>
      <c r="GW144" s="11">
        <v>9.7</v>
      </c>
      <c r="GX144" s="11">
        <v>9.9</v>
      </c>
      <c r="GY144" s="11">
        <v>30.8</v>
      </c>
      <c r="GZ144" s="11">
        <v>256</v>
      </c>
      <c r="HA144" s="78">
        <v>610.03</v>
      </c>
      <c r="HB144" s="87" t="s">
        <v>157</v>
      </c>
      <c r="HC144" s="87"/>
      <c r="HD144" s="10">
        <v>35</v>
      </c>
      <c r="HE144" s="11">
        <v>9.7</v>
      </c>
      <c r="HF144" s="11">
        <v>9.9</v>
      </c>
      <c r="HG144" s="11">
        <v>30.8</v>
      </c>
      <c r="HH144" s="11">
        <v>256</v>
      </c>
      <c r="HI144" s="78">
        <v>610.03</v>
      </c>
      <c r="HJ144" s="87" t="s">
        <v>157</v>
      </c>
      <c r="HK144" s="87"/>
      <c r="HL144" s="10">
        <v>35</v>
      </c>
      <c r="HM144" s="11">
        <v>9.7</v>
      </c>
      <c r="HN144" s="11">
        <v>9.9</v>
      </c>
      <c r="HO144" s="11">
        <v>30.8</v>
      </c>
      <c r="HP144" s="11">
        <v>256</v>
      </c>
      <c r="HQ144" s="78">
        <v>610.03</v>
      </c>
      <c r="HR144" s="87" t="s">
        <v>157</v>
      </c>
      <c r="HS144" s="87"/>
      <c r="HT144" s="10">
        <v>35</v>
      </c>
      <c r="HU144" s="11">
        <v>9.7</v>
      </c>
      <c r="HV144" s="11">
        <v>9.9</v>
      </c>
      <c r="HW144" s="11">
        <v>30.8</v>
      </c>
      <c r="HX144" s="11">
        <v>256</v>
      </c>
      <c r="HY144" s="78">
        <v>610.03</v>
      </c>
      <c r="HZ144" s="87" t="s">
        <v>157</v>
      </c>
      <c r="IA144" s="87"/>
      <c r="IB144" s="10">
        <v>35</v>
      </c>
      <c r="IC144" s="11">
        <v>9.7</v>
      </c>
      <c r="ID144" s="11">
        <v>9.9</v>
      </c>
      <c r="IE144" s="11">
        <v>30.8</v>
      </c>
      <c r="IF144" s="11">
        <v>256</v>
      </c>
      <c r="IG144" s="78">
        <v>610.03</v>
      </c>
      <c r="IH144" s="87" t="s">
        <v>157</v>
      </c>
      <c r="II144" s="87"/>
      <c r="IJ144" s="10">
        <v>35</v>
      </c>
      <c r="IK144" s="11">
        <v>9.7</v>
      </c>
      <c r="IL144" s="11">
        <v>9.9</v>
      </c>
      <c r="IM144" s="11">
        <v>30.8</v>
      </c>
      <c r="IN144" s="11">
        <v>256</v>
      </c>
      <c r="IO144" s="78">
        <v>610.03</v>
      </c>
      <c r="IP144" s="87" t="s">
        <v>157</v>
      </c>
      <c r="IQ144" s="87"/>
      <c r="IR144" s="10">
        <v>35</v>
      </c>
      <c r="IS144" s="11">
        <v>9.7</v>
      </c>
      <c r="IT144" s="11">
        <v>9.9</v>
      </c>
      <c r="IU144" s="11">
        <v>30.8</v>
      </c>
      <c r="IV144" s="11">
        <v>256</v>
      </c>
    </row>
    <row r="145" spans="1:8" ht="15">
      <c r="A145" s="10">
        <v>283</v>
      </c>
      <c r="B145" s="87" t="s">
        <v>28</v>
      </c>
      <c r="C145" s="87"/>
      <c r="D145" s="10">
        <v>200</v>
      </c>
      <c r="E145" s="12"/>
      <c r="F145" s="12"/>
      <c r="G145" s="11">
        <v>9.98</v>
      </c>
      <c r="H145" s="15">
        <v>39.9</v>
      </c>
    </row>
    <row r="146" spans="1:8" ht="15">
      <c r="A146" s="10">
        <v>38.59</v>
      </c>
      <c r="B146" s="76" t="s">
        <v>159</v>
      </c>
      <c r="C146" s="76"/>
      <c r="D146" s="10">
        <v>190</v>
      </c>
      <c r="E146" s="12">
        <v>0.8</v>
      </c>
      <c r="F146" s="12">
        <v>0.5</v>
      </c>
      <c r="G146" s="11">
        <v>12.25</v>
      </c>
      <c r="H146" s="15">
        <v>58.75</v>
      </c>
    </row>
    <row r="147" spans="1:8" ht="30.75" customHeight="1">
      <c r="A147" s="11">
        <v>420.02</v>
      </c>
      <c r="B147" s="87" t="s">
        <v>20</v>
      </c>
      <c r="C147" s="87"/>
      <c r="D147" s="10">
        <v>30</v>
      </c>
      <c r="E147" s="15">
        <v>3.2</v>
      </c>
      <c r="F147" s="15">
        <v>0.4</v>
      </c>
      <c r="G147" s="10">
        <v>22</v>
      </c>
      <c r="H147" s="10">
        <v>104</v>
      </c>
    </row>
    <row r="148" spans="1:8" ht="15">
      <c r="A148" s="91" t="s">
        <v>42</v>
      </c>
      <c r="B148" s="91"/>
      <c r="C148" s="91"/>
      <c r="D148" s="91"/>
      <c r="E148" s="17">
        <f>SUM(E143:E147)</f>
        <v>22.1</v>
      </c>
      <c r="F148" s="17">
        <f>SUM(F143:F147)</f>
        <v>21.1</v>
      </c>
      <c r="G148" s="17">
        <f>SUM(G143:G147)</f>
        <v>113.83</v>
      </c>
      <c r="H148" s="17">
        <f>SUM(H143:H147)</f>
        <v>740.65</v>
      </c>
    </row>
    <row r="149" spans="1:8" ht="15">
      <c r="A149" s="97" t="s">
        <v>22</v>
      </c>
      <c r="B149" s="97"/>
      <c r="C149" s="97"/>
      <c r="D149" s="97"/>
      <c r="E149" s="97"/>
      <c r="F149" s="97"/>
      <c r="G149" s="97"/>
      <c r="H149" s="97"/>
    </row>
    <row r="150" spans="1:8" ht="15">
      <c r="A150" s="19">
        <v>2.1</v>
      </c>
      <c r="B150" s="20" t="s">
        <v>47</v>
      </c>
      <c r="C150" s="18"/>
      <c r="D150" s="19">
        <v>60</v>
      </c>
      <c r="E150" s="18">
        <v>1.38</v>
      </c>
      <c r="F150" s="18">
        <v>3.08</v>
      </c>
      <c r="G150" s="18">
        <v>7.01</v>
      </c>
      <c r="H150" s="18">
        <v>62.12</v>
      </c>
    </row>
    <row r="151" spans="1:8" ht="30" customHeight="1">
      <c r="A151" s="14">
        <v>53.39</v>
      </c>
      <c r="B151" s="87" t="s">
        <v>23</v>
      </c>
      <c r="C151" s="87"/>
      <c r="D151" s="13" t="s">
        <v>156</v>
      </c>
      <c r="E151" s="11">
        <v>1.55</v>
      </c>
      <c r="F151" s="11">
        <v>4.11</v>
      </c>
      <c r="G151" s="11">
        <v>7.18</v>
      </c>
      <c r="H151" s="11">
        <v>72.63</v>
      </c>
    </row>
    <row r="152" spans="1:8" ht="15">
      <c r="A152" s="11">
        <v>131.8</v>
      </c>
      <c r="B152" s="88" t="s">
        <v>52</v>
      </c>
      <c r="C152" s="89"/>
      <c r="D152" s="10">
        <v>250</v>
      </c>
      <c r="E152" s="11">
        <v>15.21</v>
      </c>
      <c r="F152" s="11">
        <v>16.65</v>
      </c>
      <c r="G152" s="11">
        <v>37.28</v>
      </c>
      <c r="H152" s="11">
        <v>359.21</v>
      </c>
    </row>
    <row r="153" spans="1:8" ht="15">
      <c r="A153" s="10">
        <v>283</v>
      </c>
      <c r="B153" s="87" t="s">
        <v>28</v>
      </c>
      <c r="C153" s="87"/>
      <c r="D153" s="10">
        <v>200</v>
      </c>
      <c r="E153" s="12"/>
      <c r="F153" s="12"/>
      <c r="G153" s="11">
        <v>9.98</v>
      </c>
      <c r="H153" s="15">
        <v>39.9</v>
      </c>
    </row>
    <row r="154" spans="1:8" ht="30" customHeight="1">
      <c r="A154" s="11">
        <v>420.06</v>
      </c>
      <c r="B154" s="87" t="s">
        <v>20</v>
      </c>
      <c r="C154" s="87"/>
      <c r="D154" s="10">
        <v>50</v>
      </c>
      <c r="E154" s="10">
        <v>4</v>
      </c>
      <c r="F154" s="15">
        <v>0.5</v>
      </c>
      <c r="G154" s="15">
        <v>27.5</v>
      </c>
      <c r="H154" s="10">
        <v>130</v>
      </c>
    </row>
    <row r="155" spans="1:8" ht="15">
      <c r="A155" s="91" t="s">
        <v>29</v>
      </c>
      <c r="B155" s="91"/>
      <c r="C155" s="91"/>
      <c r="D155" s="91"/>
      <c r="E155" s="21">
        <f>SUM(E150:E154)</f>
        <v>22.14</v>
      </c>
      <c r="F155" s="21">
        <f>SUM(F150:F154)</f>
        <v>24.34</v>
      </c>
      <c r="G155" s="21">
        <f>SUM(G150:G154)</f>
        <v>88.95</v>
      </c>
      <c r="H155" s="21">
        <f>SUM(H150:H154)</f>
        <v>663.86</v>
      </c>
    </row>
    <row r="156" spans="1:8" ht="15">
      <c r="A156" s="91" t="s">
        <v>30</v>
      </c>
      <c r="B156" s="91"/>
      <c r="C156" s="91"/>
      <c r="D156" s="91"/>
      <c r="E156" s="17">
        <f>E148+E155</f>
        <v>44.24</v>
      </c>
      <c r="F156" s="17">
        <f>F148+F155</f>
        <v>45.44</v>
      </c>
      <c r="G156" s="17">
        <f>G148+G155</f>
        <v>202.78</v>
      </c>
      <c r="H156" s="17">
        <f>H148+H155</f>
        <v>1404.51</v>
      </c>
    </row>
    <row r="157" spans="1:8" ht="15">
      <c r="A157" s="2"/>
      <c r="B157" s="3"/>
      <c r="C157" s="3"/>
      <c r="D157" s="3"/>
      <c r="E157" s="3"/>
      <c r="F157" s="3"/>
      <c r="G157" s="3"/>
      <c r="H157" s="3"/>
    </row>
    <row r="158" spans="1:8" ht="15">
      <c r="A158" s="104" t="s">
        <v>59</v>
      </c>
      <c r="B158" s="104"/>
      <c r="C158" s="104"/>
      <c r="D158" s="104"/>
      <c r="E158" s="104"/>
      <c r="F158" s="104"/>
      <c r="G158" s="104"/>
      <c r="H158" s="104"/>
    </row>
    <row r="159" spans="1:8" ht="15">
      <c r="A159" s="4" t="s">
        <v>3</v>
      </c>
      <c r="B159" s="3"/>
      <c r="C159" s="3"/>
      <c r="D159" s="3"/>
      <c r="E159" s="5" t="s">
        <v>4</v>
      </c>
      <c r="F159" s="105" t="s">
        <v>39</v>
      </c>
      <c r="G159" s="106"/>
      <c r="H159" s="106"/>
    </row>
    <row r="160" spans="1:8" ht="15">
      <c r="A160" s="3"/>
      <c r="B160" s="3"/>
      <c r="C160" s="3"/>
      <c r="D160" s="107" t="s">
        <v>6</v>
      </c>
      <c r="E160" s="107"/>
      <c r="F160" s="6" t="s">
        <v>56</v>
      </c>
      <c r="G160" s="3"/>
      <c r="H160" s="3"/>
    </row>
    <row r="161" spans="1:8" ht="15">
      <c r="A161" s="98" t="s">
        <v>8</v>
      </c>
      <c r="B161" s="98" t="s">
        <v>9</v>
      </c>
      <c r="C161" s="98"/>
      <c r="D161" s="98" t="s">
        <v>10</v>
      </c>
      <c r="E161" s="102" t="s">
        <v>11</v>
      </c>
      <c r="F161" s="102"/>
      <c r="G161" s="102"/>
      <c r="H161" s="98" t="s">
        <v>12</v>
      </c>
    </row>
    <row r="162" spans="1:8" ht="15">
      <c r="A162" s="99"/>
      <c r="B162" s="100"/>
      <c r="C162" s="101"/>
      <c r="D162" s="99"/>
      <c r="E162" s="7" t="s">
        <v>13</v>
      </c>
      <c r="F162" s="7" t="s">
        <v>14</v>
      </c>
      <c r="G162" s="7" t="s">
        <v>15</v>
      </c>
      <c r="H162" s="99"/>
    </row>
    <row r="163" spans="1:8" ht="15">
      <c r="A163" s="8">
        <v>1</v>
      </c>
      <c r="B163" s="103">
        <v>2</v>
      </c>
      <c r="C163" s="103"/>
      <c r="D163" s="8">
        <v>3</v>
      </c>
      <c r="E163" s="8">
        <v>4</v>
      </c>
      <c r="F163" s="8">
        <v>5</v>
      </c>
      <c r="G163" s="8">
        <v>6</v>
      </c>
      <c r="H163" s="8">
        <v>7</v>
      </c>
    </row>
    <row r="164" spans="1:8" ht="15">
      <c r="A164" s="97" t="s">
        <v>16</v>
      </c>
      <c r="B164" s="97"/>
      <c r="C164" s="97"/>
      <c r="D164" s="97"/>
      <c r="E164" s="97"/>
      <c r="F164" s="97"/>
      <c r="G164" s="97"/>
      <c r="H164" s="97"/>
    </row>
    <row r="165" spans="1:8" ht="15" customHeight="1">
      <c r="A165" s="11">
        <v>502.53</v>
      </c>
      <c r="B165" s="108" t="s">
        <v>60</v>
      </c>
      <c r="C165" s="109"/>
      <c r="D165" s="12">
        <v>60</v>
      </c>
      <c r="E165" s="11">
        <v>9.95</v>
      </c>
      <c r="F165" s="11">
        <v>9.48</v>
      </c>
      <c r="G165" s="11">
        <v>8.57</v>
      </c>
      <c r="H165" s="11">
        <v>159.02</v>
      </c>
    </row>
    <row r="166" spans="1:8" ht="15" customHeight="1">
      <c r="A166" s="11">
        <v>138.06</v>
      </c>
      <c r="B166" s="88" t="s">
        <v>54</v>
      </c>
      <c r="C166" s="89"/>
      <c r="D166" s="10">
        <v>150</v>
      </c>
      <c r="E166" s="11">
        <v>3.95</v>
      </c>
      <c r="F166" s="11">
        <v>6.09</v>
      </c>
      <c r="G166" s="15">
        <v>26.5</v>
      </c>
      <c r="H166" s="11">
        <v>177.19</v>
      </c>
    </row>
    <row r="167" spans="1:8" ht="15">
      <c r="A167" s="10">
        <v>283</v>
      </c>
      <c r="B167" s="87" t="s">
        <v>28</v>
      </c>
      <c r="C167" s="87"/>
      <c r="D167" s="10">
        <v>200</v>
      </c>
      <c r="E167" s="12"/>
      <c r="F167" s="12"/>
      <c r="G167" s="11">
        <v>9.98</v>
      </c>
      <c r="H167" s="15">
        <v>39.9</v>
      </c>
    </row>
    <row r="168" spans="1:8" ht="30" customHeight="1">
      <c r="A168" s="15">
        <v>1.1</v>
      </c>
      <c r="B168" s="87" t="s">
        <v>20</v>
      </c>
      <c r="C168" s="87"/>
      <c r="D168" s="10">
        <v>30</v>
      </c>
      <c r="E168" s="15">
        <v>2.4</v>
      </c>
      <c r="F168" s="15">
        <v>0.3</v>
      </c>
      <c r="G168" s="15">
        <v>16.5</v>
      </c>
      <c r="H168" s="10">
        <v>78</v>
      </c>
    </row>
    <row r="169" spans="1:8" ht="15">
      <c r="A169" s="91" t="s">
        <v>42</v>
      </c>
      <c r="B169" s="91"/>
      <c r="C169" s="91"/>
      <c r="D169" s="91"/>
      <c r="E169" s="17">
        <f>SUM(E165:E168)</f>
        <v>16.299999999999997</v>
      </c>
      <c r="F169" s="17">
        <f>SUM(F165:F168)</f>
        <v>15.870000000000001</v>
      </c>
      <c r="G169" s="17">
        <f>SUM(G165:G168)</f>
        <v>61.55</v>
      </c>
      <c r="H169" s="17">
        <f>SUM(H165:H168)</f>
        <v>454.11</v>
      </c>
    </row>
    <row r="170" spans="1:8" ht="15">
      <c r="A170" s="97" t="s">
        <v>22</v>
      </c>
      <c r="B170" s="97"/>
      <c r="C170" s="97"/>
      <c r="D170" s="97"/>
      <c r="E170" s="97"/>
      <c r="F170" s="97"/>
      <c r="G170" s="97"/>
      <c r="H170" s="97"/>
    </row>
    <row r="171" spans="1:8" ht="33.75" customHeight="1">
      <c r="A171" s="11">
        <v>56.13</v>
      </c>
      <c r="B171" s="87" t="s">
        <v>48</v>
      </c>
      <c r="C171" s="87"/>
      <c r="D171" s="12" t="s">
        <v>156</v>
      </c>
      <c r="E171" s="11">
        <v>2.03</v>
      </c>
      <c r="F171" s="11">
        <v>5.67</v>
      </c>
      <c r="G171" s="11">
        <v>10.16</v>
      </c>
      <c r="H171" s="11">
        <v>100.62</v>
      </c>
    </row>
    <row r="172" spans="1:8" ht="18.75" customHeight="1">
      <c r="A172" s="11">
        <v>423.18</v>
      </c>
      <c r="B172" s="87" t="s">
        <v>164</v>
      </c>
      <c r="C172" s="87"/>
      <c r="D172" s="12" t="s">
        <v>41</v>
      </c>
      <c r="E172" s="11">
        <v>7.86</v>
      </c>
      <c r="F172" s="11">
        <v>6.26</v>
      </c>
      <c r="G172" s="11">
        <v>8.12</v>
      </c>
      <c r="H172" s="15">
        <v>120.8</v>
      </c>
    </row>
    <row r="173" spans="1:8" ht="30" customHeight="1">
      <c r="A173" s="11">
        <v>211.05</v>
      </c>
      <c r="B173" s="87" t="s">
        <v>67</v>
      </c>
      <c r="C173" s="87"/>
      <c r="D173" s="12" t="s">
        <v>27</v>
      </c>
      <c r="E173" s="11">
        <v>5.82</v>
      </c>
      <c r="F173" s="11">
        <v>4.31</v>
      </c>
      <c r="G173" s="11">
        <v>37.08</v>
      </c>
      <c r="H173" s="15">
        <v>210.5</v>
      </c>
    </row>
    <row r="174" spans="1:8" ht="15">
      <c r="A174" s="10">
        <v>283</v>
      </c>
      <c r="B174" s="87" t="s">
        <v>28</v>
      </c>
      <c r="C174" s="87"/>
      <c r="D174" s="10">
        <v>200</v>
      </c>
      <c r="E174" s="12"/>
      <c r="F174" s="12"/>
      <c r="G174" s="11">
        <v>9.98</v>
      </c>
      <c r="H174" s="15">
        <v>39.9</v>
      </c>
    </row>
    <row r="175" spans="1:8" ht="30" customHeight="1">
      <c r="A175" s="11">
        <v>420.02</v>
      </c>
      <c r="B175" s="87" t="s">
        <v>20</v>
      </c>
      <c r="C175" s="87"/>
      <c r="D175" s="10">
        <v>50</v>
      </c>
      <c r="E175" s="15">
        <v>3.2</v>
      </c>
      <c r="F175" s="15">
        <v>0.4</v>
      </c>
      <c r="G175" s="10">
        <v>22</v>
      </c>
      <c r="H175" s="10">
        <v>104</v>
      </c>
    </row>
    <row r="176" spans="1:8" ht="15">
      <c r="A176" s="91" t="s">
        <v>29</v>
      </c>
      <c r="B176" s="91"/>
      <c r="C176" s="91"/>
      <c r="D176" s="91"/>
      <c r="E176" s="17">
        <f>SUM(E171:E175)</f>
        <v>18.91</v>
      </c>
      <c r="F176" s="17">
        <f>SUM(F171:F175)</f>
        <v>16.639999999999997</v>
      </c>
      <c r="G176" s="17">
        <f>SUM(G171:G175)</f>
        <v>87.34</v>
      </c>
      <c r="H176" s="17">
        <f>SUM(H171:H175)</f>
        <v>575.8199999999999</v>
      </c>
    </row>
    <row r="177" spans="1:8" ht="15">
      <c r="A177" s="91" t="s">
        <v>30</v>
      </c>
      <c r="B177" s="91"/>
      <c r="C177" s="91"/>
      <c r="D177" s="91"/>
      <c r="E177" s="17">
        <f>E169+E176</f>
        <v>35.209999999999994</v>
      </c>
      <c r="F177" s="17">
        <f>F169+F176</f>
        <v>32.51</v>
      </c>
      <c r="G177" s="17">
        <f>G169+G176</f>
        <v>148.89</v>
      </c>
      <c r="H177" s="17">
        <f>H169+H176</f>
        <v>1029.9299999999998</v>
      </c>
    </row>
    <row r="178" spans="1:8" ht="15">
      <c r="A178" s="2"/>
      <c r="B178" s="3"/>
      <c r="C178" s="3"/>
      <c r="D178" s="3"/>
      <c r="E178" s="3"/>
      <c r="F178" s="3"/>
      <c r="G178" s="3"/>
      <c r="H178" s="3"/>
    </row>
    <row r="179" spans="1:8" ht="15">
      <c r="A179" s="104" t="s">
        <v>61</v>
      </c>
      <c r="B179" s="104"/>
      <c r="C179" s="104"/>
      <c r="D179" s="104"/>
      <c r="E179" s="104"/>
      <c r="F179" s="104"/>
      <c r="G179" s="104"/>
      <c r="H179" s="104"/>
    </row>
    <row r="180" spans="1:8" ht="15">
      <c r="A180" s="4" t="s">
        <v>3</v>
      </c>
      <c r="B180" s="3"/>
      <c r="C180" s="3"/>
      <c r="D180" s="3"/>
      <c r="E180" s="5" t="s">
        <v>4</v>
      </c>
      <c r="F180" s="105" t="s">
        <v>45</v>
      </c>
      <c r="G180" s="106"/>
      <c r="H180" s="106"/>
    </row>
    <row r="181" spans="1:8" ht="15">
      <c r="A181" s="3"/>
      <c r="B181" s="3"/>
      <c r="C181" s="3"/>
      <c r="D181" s="107" t="s">
        <v>6</v>
      </c>
      <c r="E181" s="107"/>
      <c r="F181" s="6" t="s">
        <v>56</v>
      </c>
      <c r="G181" s="3"/>
      <c r="H181" s="3"/>
    </row>
    <row r="182" spans="1:8" ht="15">
      <c r="A182" s="98" t="s">
        <v>8</v>
      </c>
      <c r="B182" s="98" t="s">
        <v>9</v>
      </c>
      <c r="C182" s="98"/>
      <c r="D182" s="98" t="s">
        <v>10</v>
      </c>
      <c r="E182" s="102" t="s">
        <v>11</v>
      </c>
      <c r="F182" s="102"/>
      <c r="G182" s="102"/>
      <c r="H182" s="98" t="s">
        <v>12</v>
      </c>
    </row>
    <row r="183" spans="1:8" ht="15">
      <c r="A183" s="99"/>
      <c r="B183" s="100"/>
      <c r="C183" s="101"/>
      <c r="D183" s="99"/>
      <c r="E183" s="7" t="s">
        <v>13</v>
      </c>
      <c r="F183" s="7" t="s">
        <v>14</v>
      </c>
      <c r="G183" s="7" t="s">
        <v>15</v>
      </c>
      <c r="H183" s="99"/>
    </row>
    <row r="184" spans="1:8" ht="15">
      <c r="A184" s="8">
        <v>1</v>
      </c>
      <c r="B184" s="103">
        <v>2</v>
      </c>
      <c r="C184" s="103"/>
      <c r="D184" s="8">
        <v>3</v>
      </c>
      <c r="E184" s="8">
        <v>4</v>
      </c>
      <c r="F184" s="8">
        <v>5</v>
      </c>
      <c r="G184" s="8">
        <v>6</v>
      </c>
      <c r="H184" s="8">
        <v>7</v>
      </c>
    </row>
    <row r="185" spans="1:8" ht="15">
      <c r="A185" s="97" t="s">
        <v>16</v>
      </c>
      <c r="B185" s="97"/>
      <c r="C185" s="97"/>
      <c r="D185" s="97"/>
      <c r="E185" s="97"/>
      <c r="F185" s="97"/>
      <c r="G185" s="97"/>
      <c r="H185" s="97"/>
    </row>
    <row r="186" spans="1:8" ht="15">
      <c r="A186" s="11">
        <v>122</v>
      </c>
      <c r="B186" s="87" t="s">
        <v>165</v>
      </c>
      <c r="C186" s="87"/>
      <c r="D186" s="10">
        <v>38.333333333333336</v>
      </c>
      <c r="E186" s="11">
        <v>7.5</v>
      </c>
      <c r="F186" s="11">
        <v>10.2</v>
      </c>
      <c r="G186" s="11">
        <v>36.7</v>
      </c>
      <c r="H186" s="15">
        <v>268</v>
      </c>
    </row>
    <row r="187" spans="1:8" ht="30.75" customHeight="1">
      <c r="A187" s="11">
        <v>282.11</v>
      </c>
      <c r="B187" s="87" t="s">
        <v>62</v>
      </c>
      <c r="C187" s="87"/>
      <c r="D187" s="10">
        <v>200</v>
      </c>
      <c r="E187" s="12"/>
      <c r="F187" s="12"/>
      <c r="G187" s="15">
        <v>9.7</v>
      </c>
      <c r="H187" s="10">
        <v>39</v>
      </c>
    </row>
    <row r="188" spans="1:8" ht="17.25" customHeight="1">
      <c r="A188" s="11">
        <v>38.59</v>
      </c>
      <c r="B188" s="88" t="s">
        <v>159</v>
      </c>
      <c r="C188" s="89"/>
      <c r="D188" s="10">
        <v>190</v>
      </c>
      <c r="E188" s="12">
        <v>0.8</v>
      </c>
      <c r="F188" s="12">
        <v>0.5</v>
      </c>
      <c r="G188" s="15">
        <v>12.25</v>
      </c>
      <c r="H188" s="10">
        <v>58.75</v>
      </c>
    </row>
    <row r="189" spans="1:8" ht="30.75" customHeight="1">
      <c r="A189" s="11">
        <v>420.05</v>
      </c>
      <c r="B189" s="87" t="s">
        <v>20</v>
      </c>
      <c r="C189" s="87"/>
      <c r="D189" s="10">
        <v>30</v>
      </c>
      <c r="E189" s="15">
        <v>3.6</v>
      </c>
      <c r="F189" s="11">
        <v>0.45</v>
      </c>
      <c r="G189" s="11">
        <v>24.75</v>
      </c>
      <c r="H189" s="10">
        <v>117</v>
      </c>
    </row>
    <row r="190" spans="1:8" ht="15">
      <c r="A190" s="91" t="s">
        <v>42</v>
      </c>
      <c r="B190" s="91"/>
      <c r="C190" s="91"/>
      <c r="D190" s="91"/>
      <c r="E190" s="17">
        <f>SUM(E186:E189)</f>
        <v>11.9</v>
      </c>
      <c r="F190" s="17">
        <f>SUM(F186:F189)</f>
        <v>11.149999999999999</v>
      </c>
      <c r="G190" s="17">
        <f>SUM(G186:G189)</f>
        <v>83.4</v>
      </c>
      <c r="H190" s="17">
        <f>SUM(H186:H189)</f>
        <v>482.75</v>
      </c>
    </row>
    <row r="191" spans="1:8" ht="15">
      <c r="A191" s="97" t="s">
        <v>22</v>
      </c>
      <c r="B191" s="97"/>
      <c r="C191" s="97"/>
      <c r="D191" s="97"/>
      <c r="E191" s="97"/>
      <c r="F191" s="97"/>
      <c r="G191" s="97"/>
      <c r="H191" s="97"/>
    </row>
    <row r="192" spans="1:8" ht="30" customHeight="1">
      <c r="A192" s="14">
        <v>53.39</v>
      </c>
      <c r="B192" s="87" t="s">
        <v>23</v>
      </c>
      <c r="C192" s="87"/>
      <c r="D192" s="13" t="s">
        <v>156</v>
      </c>
      <c r="E192" s="11">
        <v>1.55</v>
      </c>
      <c r="F192" s="11">
        <v>4.11</v>
      </c>
      <c r="G192" s="11">
        <v>7.18</v>
      </c>
      <c r="H192" s="11">
        <v>72.63</v>
      </c>
    </row>
    <row r="193" spans="1:8" ht="15">
      <c r="A193" s="11">
        <v>97.64</v>
      </c>
      <c r="B193" s="87" t="s">
        <v>58</v>
      </c>
      <c r="C193" s="87"/>
      <c r="D193" s="10">
        <v>250</v>
      </c>
      <c r="E193" s="11">
        <v>11.56</v>
      </c>
      <c r="F193" s="11">
        <v>14.11</v>
      </c>
      <c r="G193" s="11">
        <v>21.08</v>
      </c>
      <c r="H193" s="11">
        <v>257.88</v>
      </c>
    </row>
    <row r="194" spans="1:8" ht="15">
      <c r="A194" s="10">
        <v>283</v>
      </c>
      <c r="B194" s="87" t="s">
        <v>28</v>
      </c>
      <c r="C194" s="87"/>
      <c r="D194" s="10">
        <v>200</v>
      </c>
      <c r="E194" s="12"/>
      <c r="F194" s="12"/>
      <c r="G194" s="11">
        <v>9.98</v>
      </c>
      <c r="H194" s="15">
        <v>39.9</v>
      </c>
    </row>
    <row r="195" spans="1:8" ht="30" customHeight="1">
      <c r="A195" s="11">
        <v>420.05</v>
      </c>
      <c r="B195" s="87" t="s">
        <v>20</v>
      </c>
      <c r="C195" s="87"/>
      <c r="D195" s="10">
        <v>50</v>
      </c>
      <c r="E195" s="15">
        <v>3.6</v>
      </c>
      <c r="F195" s="11">
        <v>0.45</v>
      </c>
      <c r="G195" s="11">
        <v>24.75</v>
      </c>
      <c r="H195" s="10">
        <v>117</v>
      </c>
    </row>
    <row r="196" spans="1:8" ht="15">
      <c r="A196" s="91" t="s">
        <v>29</v>
      </c>
      <c r="B196" s="91"/>
      <c r="C196" s="91"/>
      <c r="D196" s="91"/>
      <c r="E196" s="17">
        <f>SUM(E193:E195)</f>
        <v>15.16</v>
      </c>
      <c r="F196" s="17">
        <f>SUM(F193:F195)</f>
        <v>14.559999999999999</v>
      </c>
      <c r="G196" s="17">
        <f>SUM(G193:G195)</f>
        <v>55.81</v>
      </c>
      <c r="H196" s="17">
        <f>SUM(H193:H195)</f>
        <v>414.78</v>
      </c>
    </row>
    <row r="197" spans="1:8" ht="15">
      <c r="A197" s="91" t="s">
        <v>30</v>
      </c>
      <c r="B197" s="91"/>
      <c r="C197" s="91"/>
      <c r="D197" s="91"/>
      <c r="E197" s="17">
        <f>E190+E196</f>
        <v>27.060000000000002</v>
      </c>
      <c r="F197" s="17">
        <f>F190+F196</f>
        <v>25.709999999999997</v>
      </c>
      <c r="G197" s="17">
        <f>G190+G196</f>
        <v>139.21</v>
      </c>
      <c r="H197" s="17">
        <f>H190+H196</f>
        <v>897.53</v>
      </c>
    </row>
    <row r="198" spans="1:8" ht="15">
      <c r="A198" s="2"/>
      <c r="B198" s="3"/>
      <c r="C198" s="3"/>
      <c r="D198" s="3"/>
      <c r="E198" s="3"/>
      <c r="F198" s="3"/>
      <c r="G198" s="3"/>
      <c r="H198" s="3"/>
    </row>
    <row r="199" spans="1:8" ht="15">
      <c r="A199" s="104" t="s">
        <v>63</v>
      </c>
      <c r="B199" s="104"/>
      <c r="C199" s="104"/>
      <c r="D199" s="104"/>
      <c r="E199" s="104"/>
      <c r="F199" s="104"/>
      <c r="G199" s="104"/>
      <c r="H199" s="104"/>
    </row>
    <row r="200" spans="1:8" ht="15">
      <c r="A200" s="4" t="s">
        <v>3</v>
      </c>
      <c r="B200" s="3"/>
      <c r="C200" s="3"/>
      <c r="D200" s="3"/>
      <c r="E200" s="5" t="s">
        <v>4</v>
      </c>
      <c r="F200" s="105" t="s">
        <v>50</v>
      </c>
      <c r="G200" s="106"/>
      <c r="H200" s="106"/>
    </row>
    <row r="201" spans="1:8" ht="15">
      <c r="A201" s="3"/>
      <c r="B201" s="3"/>
      <c r="C201" s="3"/>
      <c r="D201" s="107" t="s">
        <v>6</v>
      </c>
      <c r="E201" s="107"/>
      <c r="F201" s="6" t="s">
        <v>56</v>
      </c>
      <c r="G201" s="3"/>
      <c r="H201" s="3"/>
    </row>
    <row r="202" spans="1:8" ht="15">
      <c r="A202" s="98" t="s">
        <v>8</v>
      </c>
      <c r="B202" s="98" t="s">
        <v>9</v>
      </c>
      <c r="C202" s="98"/>
      <c r="D202" s="98" t="s">
        <v>10</v>
      </c>
      <c r="E202" s="102" t="s">
        <v>11</v>
      </c>
      <c r="F202" s="102"/>
      <c r="G202" s="102"/>
      <c r="H202" s="98" t="s">
        <v>12</v>
      </c>
    </row>
    <row r="203" spans="1:8" ht="15">
      <c r="A203" s="99"/>
      <c r="B203" s="100"/>
      <c r="C203" s="101"/>
      <c r="D203" s="99"/>
      <c r="E203" s="7" t="s">
        <v>13</v>
      </c>
      <c r="F203" s="7" t="s">
        <v>14</v>
      </c>
      <c r="G203" s="7" t="s">
        <v>15</v>
      </c>
      <c r="H203" s="99"/>
    </row>
    <row r="204" spans="1:8" ht="15">
      <c r="A204" s="8">
        <v>1</v>
      </c>
      <c r="B204" s="103">
        <v>2</v>
      </c>
      <c r="C204" s="103"/>
      <c r="D204" s="8">
        <v>3</v>
      </c>
      <c r="E204" s="8">
        <v>4</v>
      </c>
      <c r="F204" s="8">
        <v>5</v>
      </c>
      <c r="G204" s="8">
        <v>6</v>
      </c>
      <c r="H204" s="8">
        <v>7</v>
      </c>
    </row>
    <row r="205" spans="1:8" ht="15">
      <c r="A205" s="97" t="s">
        <v>16</v>
      </c>
      <c r="B205" s="97"/>
      <c r="C205" s="97"/>
      <c r="D205" s="97"/>
      <c r="E205" s="97"/>
      <c r="F205" s="97"/>
      <c r="G205" s="97"/>
      <c r="H205" s="97"/>
    </row>
    <row r="206" spans="1:8" ht="15">
      <c r="A206" s="11">
        <v>80.62</v>
      </c>
      <c r="B206" s="87" t="s">
        <v>43</v>
      </c>
      <c r="C206" s="87"/>
      <c r="D206" s="13" t="s">
        <v>17</v>
      </c>
      <c r="E206" s="14">
        <v>10.18</v>
      </c>
      <c r="F206" s="14">
        <v>7.78</v>
      </c>
      <c r="G206" s="14">
        <v>2.17</v>
      </c>
      <c r="H206" s="14">
        <v>119.99</v>
      </c>
    </row>
    <row r="207" spans="1:8" ht="15">
      <c r="A207" s="11">
        <v>610.03</v>
      </c>
      <c r="B207" s="87" t="s">
        <v>18</v>
      </c>
      <c r="C207" s="87"/>
      <c r="D207" s="10">
        <v>150</v>
      </c>
      <c r="E207" s="11">
        <v>3.79</v>
      </c>
      <c r="F207" s="11">
        <v>6.54</v>
      </c>
      <c r="G207" s="11">
        <v>38.96</v>
      </c>
      <c r="H207" s="11">
        <v>229.69</v>
      </c>
    </row>
    <row r="208" spans="1:8" ht="30" customHeight="1">
      <c r="A208" s="11">
        <v>420.02</v>
      </c>
      <c r="B208" s="87" t="s">
        <v>20</v>
      </c>
      <c r="C208" s="87"/>
      <c r="D208" s="10">
        <v>30</v>
      </c>
      <c r="E208" s="15">
        <v>3.2</v>
      </c>
      <c r="F208" s="15">
        <v>0.4</v>
      </c>
      <c r="G208" s="10">
        <v>22</v>
      </c>
      <c r="H208" s="10">
        <v>104</v>
      </c>
    </row>
    <row r="209" spans="1:8" ht="15">
      <c r="A209" s="10">
        <v>283</v>
      </c>
      <c r="B209" s="87" t="s">
        <v>28</v>
      </c>
      <c r="C209" s="87"/>
      <c r="D209" s="10">
        <v>200</v>
      </c>
      <c r="E209" s="12"/>
      <c r="F209" s="12"/>
      <c r="G209" s="11">
        <v>9.98</v>
      </c>
      <c r="H209" s="15">
        <v>39.9</v>
      </c>
    </row>
    <row r="210" spans="1:8" ht="15">
      <c r="A210" s="11"/>
      <c r="B210" s="92"/>
      <c r="C210" s="93"/>
      <c r="D210" s="10"/>
      <c r="E210" s="15"/>
      <c r="F210" s="15"/>
      <c r="G210" s="15"/>
      <c r="H210" s="10"/>
    </row>
    <row r="211" spans="1:8" ht="15">
      <c r="A211" s="94" t="s">
        <v>42</v>
      </c>
      <c r="B211" s="95"/>
      <c r="C211" s="96"/>
      <c r="D211" s="22"/>
      <c r="E211" s="17">
        <f>SUM(E206:E210)</f>
        <v>17.169999999999998</v>
      </c>
      <c r="F211" s="17">
        <f>SUM(F206:F210)</f>
        <v>14.72</v>
      </c>
      <c r="G211" s="17">
        <f>SUM(G206:G210)</f>
        <v>73.11</v>
      </c>
      <c r="H211" s="17">
        <f>SUM(H206:H210)</f>
        <v>493.58</v>
      </c>
    </row>
    <row r="212" spans="1:8" ht="15">
      <c r="A212" s="97" t="s">
        <v>22</v>
      </c>
      <c r="B212" s="97"/>
      <c r="C212" s="97"/>
      <c r="D212" s="97"/>
      <c r="E212" s="97"/>
      <c r="F212" s="97"/>
      <c r="G212" s="97"/>
      <c r="H212" s="97"/>
    </row>
    <row r="213" spans="1:8" ht="15">
      <c r="A213" s="11">
        <v>25.09</v>
      </c>
      <c r="B213" s="87" t="s">
        <v>35</v>
      </c>
      <c r="C213" s="87"/>
      <c r="D213" s="10">
        <v>60</v>
      </c>
      <c r="E213" s="11">
        <v>0.68</v>
      </c>
      <c r="F213" s="11">
        <v>3.11</v>
      </c>
      <c r="G213" s="11">
        <v>5.95</v>
      </c>
      <c r="H213" s="11">
        <v>54.96</v>
      </c>
    </row>
    <row r="214" spans="1:8" ht="30" customHeight="1">
      <c r="A214" s="11">
        <v>54.47</v>
      </c>
      <c r="B214" s="87" t="s">
        <v>53</v>
      </c>
      <c r="C214" s="87"/>
      <c r="D214" s="12" t="s">
        <v>156</v>
      </c>
      <c r="E214" s="11">
        <v>2.09</v>
      </c>
      <c r="F214" s="11">
        <v>5.01</v>
      </c>
      <c r="G214" s="15">
        <v>13.9</v>
      </c>
      <c r="H214" s="11">
        <v>109.77</v>
      </c>
    </row>
    <row r="215" spans="1:8" ht="15">
      <c r="A215" s="11">
        <v>118.08</v>
      </c>
      <c r="B215" s="87" t="s">
        <v>37</v>
      </c>
      <c r="C215" s="87"/>
      <c r="D215" s="10">
        <v>150</v>
      </c>
      <c r="E215" s="11">
        <v>12.96</v>
      </c>
      <c r="F215" s="11">
        <v>15.24</v>
      </c>
      <c r="G215" s="11">
        <v>12.02</v>
      </c>
      <c r="H215" s="15">
        <v>237.8</v>
      </c>
    </row>
    <row r="216" spans="1:8" ht="15">
      <c r="A216" s="10">
        <v>283</v>
      </c>
      <c r="B216" s="87" t="s">
        <v>28</v>
      </c>
      <c r="C216" s="87"/>
      <c r="D216" s="10">
        <v>200</v>
      </c>
      <c r="E216" s="12"/>
      <c r="F216" s="12"/>
      <c r="G216" s="11">
        <v>9.98</v>
      </c>
      <c r="H216" s="15">
        <v>39.9</v>
      </c>
    </row>
    <row r="217" spans="1:8" ht="30" customHeight="1">
      <c r="A217" s="11">
        <v>420.02</v>
      </c>
      <c r="B217" s="87" t="s">
        <v>20</v>
      </c>
      <c r="C217" s="87"/>
      <c r="D217" s="10">
        <v>50</v>
      </c>
      <c r="E217" s="15">
        <v>3.2</v>
      </c>
      <c r="F217" s="15">
        <v>0.4</v>
      </c>
      <c r="G217" s="10">
        <v>22</v>
      </c>
      <c r="H217" s="10">
        <v>104</v>
      </c>
    </row>
    <row r="218" spans="1:8" ht="15">
      <c r="A218" s="91" t="s">
        <v>29</v>
      </c>
      <c r="B218" s="91"/>
      <c r="C218" s="91"/>
      <c r="D218" s="91"/>
      <c r="E218" s="17">
        <f>SUM(E213:E217)</f>
        <v>18.93</v>
      </c>
      <c r="F218" s="17">
        <f>SUM(F213:F217)</f>
        <v>23.759999999999998</v>
      </c>
      <c r="G218" s="17">
        <f>SUM(G213:G217)</f>
        <v>63.85</v>
      </c>
      <c r="H218" s="17">
        <f>SUM(H213:H217)</f>
        <v>546.43</v>
      </c>
    </row>
    <row r="219" spans="1:8" ht="15">
      <c r="A219" s="91" t="s">
        <v>30</v>
      </c>
      <c r="B219" s="91"/>
      <c r="C219" s="91"/>
      <c r="D219" s="91"/>
      <c r="E219" s="17">
        <f>E211+E218</f>
        <v>36.099999999999994</v>
      </c>
      <c r="F219" s="17">
        <f>F211+F218</f>
        <v>38.48</v>
      </c>
      <c r="G219" s="17">
        <f>G211+G218</f>
        <v>136.96</v>
      </c>
      <c r="H219" s="17">
        <f>H211+H218</f>
        <v>1040.01</v>
      </c>
    </row>
    <row r="220" spans="1:8" ht="15">
      <c r="A220" s="91" t="s">
        <v>64</v>
      </c>
      <c r="B220" s="91"/>
      <c r="C220" s="91"/>
      <c r="D220" s="91"/>
      <c r="E220" s="17">
        <f>E25+E47+E69+E91+E113+E134+E156+E177+E197+E219</f>
        <v>403.96000000000004</v>
      </c>
      <c r="F220" s="17">
        <f>F25+F47+F69+F91+F113+F134+F156+F177+F197+F219</f>
        <v>399.94</v>
      </c>
      <c r="G220" s="17">
        <f>G25+G47+G69+G91+G113+G134+G156+G177+G197+G219</f>
        <v>1598.9099999999999</v>
      </c>
      <c r="H220" s="17">
        <f>H25+H47+H69+H91+H113+H134+H156+H177+H197+H219</f>
        <v>11613.44</v>
      </c>
    </row>
    <row r="221" spans="1:8" ht="15">
      <c r="A221" s="91" t="s">
        <v>64</v>
      </c>
      <c r="B221" s="91"/>
      <c r="C221" s="91"/>
      <c r="D221" s="91"/>
      <c r="E221" s="17">
        <f>E220/10</f>
        <v>40.396</v>
      </c>
      <c r="F221" s="17">
        <f>F220/10</f>
        <v>39.994</v>
      </c>
      <c r="G221" s="17">
        <f>G220/10</f>
        <v>159.891</v>
      </c>
      <c r="H221" s="17">
        <f>H220/10</f>
        <v>1161.344</v>
      </c>
    </row>
    <row r="222" spans="1:8" ht="15">
      <c r="A222" s="3"/>
      <c r="B222" s="3"/>
      <c r="C222" s="3"/>
      <c r="D222" s="3"/>
      <c r="E222" s="3"/>
      <c r="F222" s="3"/>
      <c r="G222" s="3"/>
      <c r="H222" s="3"/>
    </row>
    <row r="223" spans="2:8" ht="15">
      <c r="B223" s="23"/>
      <c r="H223" s="23"/>
    </row>
    <row r="224" ht="15">
      <c r="G224" s="24"/>
    </row>
  </sheetData>
  <sheetProtection/>
  <mergeCells count="294">
    <mergeCell ref="A17:D17"/>
    <mergeCell ref="A18:H18"/>
    <mergeCell ref="B19:C19"/>
    <mergeCell ref="B20:C20"/>
    <mergeCell ref="B21:C21"/>
    <mergeCell ref="B22:C22"/>
    <mergeCell ref="B10:C10"/>
    <mergeCell ref="A11:H11"/>
    <mergeCell ref="B12:C12"/>
    <mergeCell ref="B13:C13"/>
    <mergeCell ref="B14:C14"/>
    <mergeCell ref="B16:C16"/>
    <mergeCell ref="A5:H5"/>
    <mergeCell ref="F6:H6"/>
    <mergeCell ref="D7:E7"/>
    <mergeCell ref="A8:A9"/>
    <mergeCell ref="B8:C9"/>
    <mergeCell ref="D8:D9"/>
    <mergeCell ref="E8:G8"/>
    <mergeCell ref="H8:H9"/>
    <mergeCell ref="A33:H33"/>
    <mergeCell ref="B34:C34"/>
    <mergeCell ref="B36:C36"/>
    <mergeCell ref="B35:C35"/>
    <mergeCell ref="B37:C37"/>
    <mergeCell ref="B38:C38"/>
    <mergeCell ref="A30:A31"/>
    <mergeCell ref="B30:C31"/>
    <mergeCell ref="D30:D31"/>
    <mergeCell ref="E30:G30"/>
    <mergeCell ref="H30:H31"/>
    <mergeCell ref="B32:C32"/>
    <mergeCell ref="B23:C23"/>
    <mergeCell ref="A24:C24"/>
    <mergeCell ref="A25:C25"/>
    <mergeCell ref="A27:H27"/>
    <mergeCell ref="F28:H28"/>
    <mergeCell ref="D29:E29"/>
    <mergeCell ref="D51:E51"/>
    <mergeCell ref="A52:A53"/>
    <mergeCell ref="B52:C53"/>
    <mergeCell ref="D52:D53"/>
    <mergeCell ref="E52:G52"/>
    <mergeCell ref="H52:H53"/>
    <mergeCell ref="B44:C44"/>
    <mergeCell ref="B45:C45"/>
    <mergeCell ref="A46:C46"/>
    <mergeCell ref="A47:C47"/>
    <mergeCell ref="A49:H49"/>
    <mergeCell ref="F50:H50"/>
    <mergeCell ref="A39:D39"/>
    <mergeCell ref="A40:H40"/>
    <mergeCell ref="B41:C41"/>
    <mergeCell ref="B42:C42"/>
    <mergeCell ref="B43:C43"/>
    <mergeCell ref="B67:C67"/>
    <mergeCell ref="A68:C68"/>
    <mergeCell ref="A69:C69"/>
    <mergeCell ref="A71:H71"/>
    <mergeCell ref="F72:H72"/>
    <mergeCell ref="D73:E73"/>
    <mergeCell ref="A61:C61"/>
    <mergeCell ref="A62:H62"/>
    <mergeCell ref="B63:C63"/>
    <mergeCell ref="B64:C64"/>
    <mergeCell ref="B65:C65"/>
    <mergeCell ref="B66:C66"/>
    <mergeCell ref="B54:C54"/>
    <mergeCell ref="A55:H55"/>
    <mergeCell ref="B56:C56"/>
    <mergeCell ref="B57:C57"/>
    <mergeCell ref="B58:C58"/>
    <mergeCell ref="B60:C60"/>
    <mergeCell ref="A82:D82"/>
    <mergeCell ref="A83:H83"/>
    <mergeCell ref="B85:C85"/>
    <mergeCell ref="B86:C86"/>
    <mergeCell ref="B87:C87"/>
    <mergeCell ref="B88:C88"/>
    <mergeCell ref="A77:H77"/>
    <mergeCell ref="B78:C78"/>
    <mergeCell ref="B79:C79"/>
    <mergeCell ref="B80:C80"/>
    <mergeCell ref="B81:C81"/>
    <mergeCell ref="A74:A75"/>
    <mergeCell ref="B74:C75"/>
    <mergeCell ref="D74:D75"/>
    <mergeCell ref="E74:G74"/>
    <mergeCell ref="H74:H75"/>
    <mergeCell ref="B76:C76"/>
    <mergeCell ref="A104:D104"/>
    <mergeCell ref="A105:H105"/>
    <mergeCell ref="B107:C107"/>
    <mergeCell ref="B108:C108"/>
    <mergeCell ref="B109:C109"/>
    <mergeCell ref="B110:C110"/>
    <mergeCell ref="A99:H99"/>
    <mergeCell ref="B100:C100"/>
    <mergeCell ref="B101:C101"/>
    <mergeCell ref="B103:C103"/>
    <mergeCell ref="A96:A97"/>
    <mergeCell ref="B96:C97"/>
    <mergeCell ref="D96:D97"/>
    <mergeCell ref="E96:G96"/>
    <mergeCell ref="H96:H97"/>
    <mergeCell ref="B98:C98"/>
    <mergeCell ref="B89:C89"/>
    <mergeCell ref="A90:D90"/>
    <mergeCell ref="A91:D91"/>
    <mergeCell ref="A93:H93"/>
    <mergeCell ref="F94:H94"/>
    <mergeCell ref="D95:E95"/>
    <mergeCell ref="A125:D125"/>
    <mergeCell ref="A126:H126"/>
    <mergeCell ref="B127:C127"/>
    <mergeCell ref="B128:C128"/>
    <mergeCell ref="B129:C129"/>
    <mergeCell ref="B130:C130"/>
    <mergeCell ref="A121:H121"/>
    <mergeCell ref="B122:C122"/>
    <mergeCell ref="B123:C123"/>
    <mergeCell ref="B124:C124"/>
    <mergeCell ref="A118:A119"/>
    <mergeCell ref="B118:C119"/>
    <mergeCell ref="D118:D119"/>
    <mergeCell ref="E118:G118"/>
    <mergeCell ref="H118:H119"/>
    <mergeCell ref="B120:C120"/>
    <mergeCell ref="B111:C111"/>
    <mergeCell ref="A112:D112"/>
    <mergeCell ref="A113:D113"/>
    <mergeCell ref="A115:H115"/>
    <mergeCell ref="F116:H116"/>
    <mergeCell ref="D117:E117"/>
    <mergeCell ref="B147:C147"/>
    <mergeCell ref="A148:D148"/>
    <mergeCell ref="A149:H149"/>
    <mergeCell ref="B151:C151"/>
    <mergeCell ref="B152:C152"/>
    <mergeCell ref="B153:C153"/>
    <mergeCell ref="B141:C141"/>
    <mergeCell ref="A142:H142"/>
    <mergeCell ref="B145:C145"/>
    <mergeCell ref="D138:E138"/>
    <mergeCell ref="A139:A140"/>
    <mergeCell ref="B139:C140"/>
    <mergeCell ref="D139:D140"/>
    <mergeCell ref="E139:G139"/>
    <mergeCell ref="H139:H140"/>
    <mergeCell ref="B143:C143"/>
    <mergeCell ref="B131:C131"/>
    <mergeCell ref="B132:C132"/>
    <mergeCell ref="A133:D133"/>
    <mergeCell ref="A134:D134"/>
    <mergeCell ref="A136:H136"/>
    <mergeCell ref="F137:H137"/>
    <mergeCell ref="B163:C163"/>
    <mergeCell ref="A164:H164"/>
    <mergeCell ref="B165:C165"/>
    <mergeCell ref="B166:C166"/>
    <mergeCell ref="B167:C167"/>
    <mergeCell ref="B168:C168"/>
    <mergeCell ref="D160:E160"/>
    <mergeCell ref="A161:A162"/>
    <mergeCell ref="B161:C162"/>
    <mergeCell ref="D161:D162"/>
    <mergeCell ref="E161:G161"/>
    <mergeCell ref="H161:H162"/>
    <mergeCell ref="B154:C154"/>
    <mergeCell ref="A155:D155"/>
    <mergeCell ref="A156:D156"/>
    <mergeCell ref="A158:H158"/>
    <mergeCell ref="F159:H159"/>
    <mergeCell ref="D181:E181"/>
    <mergeCell ref="A182:A183"/>
    <mergeCell ref="B182:C183"/>
    <mergeCell ref="D182:D183"/>
    <mergeCell ref="E182:G182"/>
    <mergeCell ref="H182:H183"/>
    <mergeCell ref="B174:C174"/>
    <mergeCell ref="B175:C175"/>
    <mergeCell ref="A176:D176"/>
    <mergeCell ref="A177:D177"/>
    <mergeCell ref="A179:H179"/>
    <mergeCell ref="F180:H180"/>
    <mergeCell ref="A169:D169"/>
    <mergeCell ref="A170:H170"/>
    <mergeCell ref="B171:C171"/>
    <mergeCell ref="B172:C172"/>
    <mergeCell ref="B173:C173"/>
    <mergeCell ref="A202:A203"/>
    <mergeCell ref="B202:C203"/>
    <mergeCell ref="D202:D203"/>
    <mergeCell ref="E202:G202"/>
    <mergeCell ref="H202:H203"/>
    <mergeCell ref="B204:C204"/>
    <mergeCell ref="B195:C195"/>
    <mergeCell ref="A196:D196"/>
    <mergeCell ref="A197:D197"/>
    <mergeCell ref="A199:H199"/>
    <mergeCell ref="F200:H200"/>
    <mergeCell ref="D201:E201"/>
    <mergeCell ref="A190:D190"/>
    <mergeCell ref="A191:H191"/>
    <mergeCell ref="B193:C193"/>
    <mergeCell ref="B194:C194"/>
    <mergeCell ref="B184:C184"/>
    <mergeCell ref="A185:H185"/>
    <mergeCell ref="B186:C186"/>
    <mergeCell ref="B187:C187"/>
    <mergeCell ref="B189:C189"/>
    <mergeCell ref="B216:C216"/>
    <mergeCell ref="B217:C217"/>
    <mergeCell ref="A218:D218"/>
    <mergeCell ref="A219:D219"/>
    <mergeCell ref="A220:D220"/>
    <mergeCell ref="A221:D221"/>
    <mergeCell ref="B210:C210"/>
    <mergeCell ref="A211:C211"/>
    <mergeCell ref="A212:H212"/>
    <mergeCell ref="B213:C213"/>
    <mergeCell ref="B214:C214"/>
    <mergeCell ref="B215:C215"/>
    <mergeCell ref="A205:H205"/>
    <mergeCell ref="B206:C206"/>
    <mergeCell ref="B207:C207"/>
    <mergeCell ref="B208:C208"/>
    <mergeCell ref="B209:C209"/>
    <mergeCell ref="CD143:CE143"/>
    <mergeCell ref="CL143:CM143"/>
    <mergeCell ref="CT143:CU143"/>
    <mergeCell ref="DB143:DC143"/>
    <mergeCell ref="DJ143:DK143"/>
    <mergeCell ref="DR143:DS143"/>
    <mergeCell ref="DZ143:EA143"/>
    <mergeCell ref="EH143:EI143"/>
    <mergeCell ref="EP143:EQ143"/>
    <mergeCell ref="J143:K143"/>
    <mergeCell ref="R143:S143"/>
    <mergeCell ref="Z143:AA143"/>
    <mergeCell ref="AH143:AI143"/>
    <mergeCell ref="AP143:AQ143"/>
    <mergeCell ref="AX143:AY143"/>
    <mergeCell ref="BF143:BG143"/>
    <mergeCell ref="BN143:BO143"/>
    <mergeCell ref="BV143:BW143"/>
    <mergeCell ref="HR143:HS143"/>
    <mergeCell ref="HZ143:IA143"/>
    <mergeCell ref="IH143:II143"/>
    <mergeCell ref="IP143:IQ143"/>
    <mergeCell ref="EX143:EY143"/>
    <mergeCell ref="FF143:FG143"/>
    <mergeCell ref="FN143:FO143"/>
    <mergeCell ref="FV143:FW143"/>
    <mergeCell ref="GD143:GE143"/>
    <mergeCell ref="GL143:GM143"/>
    <mergeCell ref="GT143:GU143"/>
    <mergeCell ref="HB143:HC143"/>
    <mergeCell ref="HJ143:HK143"/>
    <mergeCell ref="B144:C144"/>
    <mergeCell ref="J144:K144"/>
    <mergeCell ref="R144:S144"/>
    <mergeCell ref="Z144:AA144"/>
    <mergeCell ref="AH144:AI144"/>
    <mergeCell ref="AP144:AQ144"/>
    <mergeCell ref="AX144:AY144"/>
    <mergeCell ref="BF144:BG144"/>
    <mergeCell ref="BN144:BO144"/>
    <mergeCell ref="BV144:BW144"/>
    <mergeCell ref="CD144:CE144"/>
    <mergeCell ref="CL144:CM144"/>
    <mergeCell ref="CT144:CU144"/>
    <mergeCell ref="DB144:DC144"/>
    <mergeCell ref="DJ144:DK144"/>
    <mergeCell ref="DR144:DS144"/>
    <mergeCell ref="DZ144:EA144"/>
    <mergeCell ref="EH144:EI144"/>
    <mergeCell ref="EP144:EQ144"/>
    <mergeCell ref="EX144:EY144"/>
    <mergeCell ref="HZ144:IA144"/>
    <mergeCell ref="IH144:II144"/>
    <mergeCell ref="IP144:IQ144"/>
    <mergeCell ref="FF144:FG144"/>
    <mergeCell ref="FN144:FO144"/>
    <mergeCell ref="FV144:FW144"/>
    <mergeCell ref="GD144:GE144"/>
    <mergeCell ref="GL144:GM144"/>
    <mergeCell ref="GT144:GU144"/>
    <mergeCell ref="HB144:HC144"/>
    <mergeCell ref="HJ144:HK144"/>
    <mergeCell ref="HR144:HS144"/>
    <mergeCell ref="B188:C188"/>
    <mergeCell ref="B192:C192"/>
    <mergeCell ref="B106:C106"/>
  </mergeCells>
  <printOptions/>
  <pageMargins left="0.7" right="0.7" top="0.75" bottom="0.75" header="0.3" footer="0.3"/>
  <pageSetup horizontalDpi="600" verticalDpi="600" orientation="portrait" paperSize="9" r:id="rId1"/>
  <ignoredErrors>
    <ignoredError sqref="F29 F51 F73 F95 F117 F138 F160 F201 F1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9"/>
  <sheetViews>
    <sheetView zoomScale="75" zoomScaleNormal="75" zoomScalePageLayoutView="0" workbookViewId="0" topLeftCell="A25">
      <selection activeCell="B49" sqref="B49"/>
    </sheetView>
  </sheetViews>
  <sheetFormatPr defaultColWidth="9.140625" defaultRowHeight="15"/>
  <cols>
    <col min="1" max="1" width="12.7109375" style="46" customWidth="1"/>
    <col min="2" max="2" width="12.7109375" style="30" customWidth="1"/>
    <col min="3" max="3" width="4.421875" style="25" customWidth="1"/>
    <col min="4" max="4" width="4.57421875" style="25" customWidth="1"/>
    <col min="5" max="5" width="5.28125" style="25" customWidth="1"/>
    <col min="6" max="6" width="6.00390625" style="25" customWidth="1"/>
    <col min="7" max="7" width="5.00390625" style="25" customWidth="1"/>
    <col min="8" max="8" width="5.57421875" style="25" customWidth="1"/>
    <col min="9" max="9" width="4.28125" style="25" bestFit="1" customWidth="1"/>
    <col min="10" max="10" width="5.140625" style="25" customWidth="1"/>
    <col min="11" max="11" width="6.28125" style="25" customWidth="1"/>
    <col min="12" max="12" width="5.28125" style="25" bestFit="1" customWidth="1"/>
    <col min="13" max="13" width="5.140625" style="25" customWidth="1"/>
    <col min="14" max="14" width="5.28125" style="25" customWidth="1"/>
    <col min="15" max="15" width="5.00390625" style="25" customWidth="1"/>
    <col min="16" max="16" width="4.57421875" style="25" customWidth="1"/>
    <col min="17" max="17" width="5.00390625" style="25" customWidth="1"/>
    <col min="18" max="18" width="5.57421875" style="31" customWidth="1"/>
    <col min="19" max="19" width="5.7109375" style="25" customWidth="1"/>
    <col min="20" max="20" width="6.28125" style="25" customWidth="1"/>
    <col min="21" max="21" width="5.8515625" style="25" customWidth="1"/>
    <col min="22" max="22" width="4.7109375" style="25" customWidth="1"/>
    <col min="23" max="23" width="5.7109375" style="25" customWidth="1"/>
    <col min="24" max="24" width="6.28125" style="25" customWidth="1"/>
    <col min="25" max="25" width="5.7109375" style="25" customWidth="1"/>
    <col min="26" max="27" width="5.57421875" style="25" customWidth="1"/>
    <col min="28" max="28" width="6.00390625" style="25" customWidth="1"/>
    <col min="29" max="29" width="5.8515625" style="31" customWidth="1"/>
    <col min="30" max="30" width="6.28125" style="25" customWidth="1"/>
    <col min="31" max="31" width="6.140625" style="25" customWidth="1"/>
    <col min="32" max="250" width="9.140625" style="25" customWidth="1"/>
    <col min="251" max="251" width="10.7109375" style="25" customWidth="1"/>
    <col min="252" max="252" width="4.57421875" style="25" customWidth="1"/>
    <col min="253" max="253" width="4.421875" style="25" customWidth="1"/>
    <col min="254" max="254" width="4.57421875" style="25" customWidth="1"/>
    <col min="255" max="255" width="5.28125" style="25" customWidth="1"/>
    <col min="256" max="16384" width="6.00390625" style="25" customWidth="1"/>
  </cols>
  <sheetData>
    <row r="1" spans="1:30" ht="11.25">
      <c r="A1" s="116" t="s">
        <v>167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8"/>
    </row>
    <row r="2" spans="1:2" s="28" customFormat="1" ht="12.75">
      <c r="A2" s="26" t="s">
        <v>68</v>
      </c>
      <c r="B2" s="27"/>
    </row>
    <row r="3" spans="1:31" ht="12.75">
      <c r="A3" s="29" t="s">
        <v>69</v>
      </c>
      <c r="B3" s="30" t="s">
        <v>70</v>
      </c>
      <c r="C3" s="25" t="s">
        <v>71</v>
      </c>
      <c r="D3" s="25" t="s">
        <v>72</v>
      </c>
      <c r="E3" s="25" t="s">
        <v>73</v>
      </c>
      <c r="F3" s="25" t="s">
        <v>74</v>
      </c>
      <c r="G3" s="25" t="s">
        <v>75</v>
      </c>
      <c r="H3" s="25" t="s">
        <v>76</v>
      </c>
      <c r="I3" s="25" t="s">
        <v>77</v>
      </c>
      <c r="J3" s="25" t="s">
        <v>78</v>
      </c>
      <c r="K3" s="25" t="s">
        <v>79</v>
      </c>
      <c r="L3" s="25" t="s">
        <v>80</v>
      </c>
      <c r="M3" s="25" t="s">
        <v>81</v>
      </c>
      <c r="N3" s="25" t="s">
        <v>82</v>
      </c>
      <c r="O3" s="25" t="s">
        <v>83</v>
      </c>
      <c r="P3" s="25" t="s">
        <v>84</v>
      </c>
      <c r="Q3" s="25" t="s">
        <v>85</v>
      </c>
      <c r="R3" s="31" t="s">
        <v>86</v>
      </c>
      <c r="S3" s="25" t="s">
        <v>150</v>
      </c>
      <c r="T3" s="25" t="s">
        <v>88</v>
      </c>
      <c r="U3" s="25" t="s">
        <v>89</v>
      </c>
      <c r="V3" s="25" t="s">
        <v>90</v>
      </c>
      <c r="W3" s="25" t="s">
        <v>91</v>
      </c>
      <c r="X3" s="25" t="s">
        <v>92</v>
      </c>
      <c r="Y3" s="25" t="s">
        <v>93</v>
      </c>
      <c r="Z3" s="25" t="s">
        <v>94</v>
      </c>
      <c r="AA3" s="25" t="s">
        <v>95</v>
      </c>
      <c r="AB3" s="25" t="s">
        <v>96</v>
      </c>
      <c r="AC3" s="31" t="s">
        <v>97</v>
      </c>
      <c r="AD3" s="25" t="s">
        <v>149</v>
      </c>
      <c r="AE3" s="25" t="s">
        <v>153</v>
      </c>
    </row>
    <row r="4" spans="1:30" ht="12.75">
      <c r="A4" s="32" t="s">
        <v>147</v>
      </c>
      <c r="B4" s="33" t="s">
        <v>148</v>
      </c>
      <c r="F4" s="25">
        <v>0.006</v>
      </c>
      <c r="M4" s="25">
        <v>0.002</v>
      </c>
      <c r="Q4" s="25">
        <v>0.006</v>
      </c>
      <c r="S4" s="25">
        <v>0.012</v>
      </c>
      <c r="AD4" s="25">
        <v>0.046</v>
      </c>
    </row>
    <row r="5" spans="1:7" ht="12.75">
      <c r="A5" s="34" t="s">
        <v>155</v>
      </c>
      <c r="B5" s="75">
        <v>35</v>
      </c>
      <c r="F5" s="25">
        <v>0.005</v>
      </c>
      <c r="G5" s="25">
        <v>0.03</v>
      </c>
    </row>
    <row r="6" spans="1:26" ht="12.75">
      <c r="A6" s="34" t="s">
        <v>100</v>
      </c>
      <c r="B6" s="33">
        <v>200</v>
      </c>
      <c r="Z6" s="25">
        <v>0.02</v>
      </c>
    </row>
    <row r="7" spans="1:7" ht="12.75">
      <c r="A7" s="34" t="s">
        <v>75</v>
      </c>
      <c r="B7" s="33">
        <v>30</v>
      </c>
      <c r="G7" s="25">
        <v>0.03</v>
      </c>
    </row>
    <row r="8" spans="1:20" ht="12.75">
      <c r="A8" s="34" t="s">
        <v>137</v>
      </c>
      <c r="B8" s="33">
        <v>190</v>
      </c>
      <c r="T8" s="25">
        <v>0.19</v>
      </c>
    </row>
    <row r="9" spans="1:31" s="38" customFormat="1" ht="12.75">
      <c r="A9" s="36" t="s">
        <v>101</v>
      </c>
      <c r="B9" s="37"/>
      <c r="C9" s="38">
        <f aca="true" t="shared" si="0" ref="C9:S9">SUM(C4:C7)</f>
        <v>0</v>
      </c>
      <c r="D9" s="38">
        <f t="shared" si="0"/>
        <v>0</v>
      </c>
      <c r="E9" s="38">
        <f t="shared" si="0"/>
        <v>0</v>
      </c>
      <c r="F9" s="38">
        <f t="shared" si="0"/>
        <v>0.011</v>
      </c>
      <c r="G9" s="38">
        <f t="shared" si="0"/>
        <v>0.06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0.002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39">
        <f t="shared" si="0"/>
        <v>0.006</v>
      </c>
      <c r="R9" s="39">
        <f t="shared" si="0"/>
        <v>0</v>
      </c>
      <c r="S9" s="39">
        <f t="shared" si="0"/>
        <v>0.012</v>
      </c>
      <c r="T9" s="39">
        <f>SUM(T4:T8)</f>
        <v>0.19</v>
      </c>
      <c r="U9" s="39">
        <f aca="true" t="shared" si="1" ref="U9:AE9">SUM(U4:U7)</f>
        <v>0</v>
      </c>
      <c r="V9" s="38">
        <f t="shared" si="1"/>
        <v>0</v>
      </c>
      <c r="W9" s="38">
        <f t="shared" si="1"/>
        <v>0</v>
      </c>
      <c r="X9" s="38">
        <f t="shared" si="1"/>
        <v>0</v>
      </c>
      <c r="Y9" s="38">
        <f t="shared" si="1"/>
        <v>0</v>
      </c>
      <c r="Z9" s="38">
        <f t="shared" si="1"/>
        <v>0.02</v>
      </c>
      <c r="AA9" s="38">
        <f t="shared" si="1"/>
        <v>0</v>
      </c>
      <c r="AB9" s="38">
        <f t="shared" si="1"/>
        <v>0</v>
      </c>
      <c r="AC9" s="38">
        <f t="shared" si="1"/>
        <v>0</v>
      </c>
      <c r="AD9" s="38">
        <f t="shared" si="1"/>
        <v>0.046</v>
      </c>
      <c r="AE9" s="38">
        <f t="shared" si="1"/>
        <v>0</v>
      </c>
    </row>
    <row r="10" spans="1:31" ht="12.75">
      <c r="A10" s="29" t="s">
        <v>102</v>
      </c>
      <c r="B10" s="33" t="s">
        <v>70</v>
      </c>
      <c r="C10" s="25" t="s">
        <v>71</v>
      </c>
      <c r="D10" s="25" t="s">
        <v>72</v>
      </c>
      <c r="E10" s="25" t="s">
        <v>73</v>
      </c>
      <c r="F10" s="25" t="s">
        <v>74</v>
      </c>
      <c r="G10" s="25" t="s">
        <v>75</v>
      </c>
      <c r="H10" s="25" t="s">
        <v>76</v>
      </c>
      <c r="I10" s="25" t="s">
        <v>77</v>
      </c>
      <c r="J10" s="25" t="s">
        <v>78</v>
      </c>
      <c r="K10" s="25" t="s">
        <v>79</v>
      </c>
      <c r="L10" s="25" t="s">
        <v>80</v>
      </c>
      <c r="M10" s="25" t="s">
        <v>81</v>
      </c>
      <c r="N10" s="25" t="s">
        <v>82</v>
      </c>
      <c r="O10" s="25" t="s">
        <v>83</v>
      </c>
      <c r="P10" s="25" t="s">
        <v>84</v>
      </c>
      <c r="Q10" s="25" t="s">
        <v>85</v>
      </c>
      <c r="R10" s="31" t="s">
        <v>86</v>
      </c>
      <c r="S10" s="25" t="s">
        <v>87</v>
      </c>
      <c r="T10" s="25" t="s">
        <v>88</v>
      </c>
      <c r="U10" s="25" t="s">
        <v>89</v>
      </c>
      <c r="V10" s="25" t="s">
        <v>90</v>
      </c>
      <c r="W10" s="25" t="s">
        <v>91</v>
      </c>
      <c r="X10" s="25" t="s">
        <v>92</v>
      </c>
      <c r="Y10" s="25" t="s">
        <v>93</v>
      </c>
      <c r="Z10" s="25" t="s">
        <v>94</v>
      </c>
      <c r="AA10" s="25" t="s">
        <v>95</v>
      </c>
      <c r="AB10" s="25" t="s">
        <v>96</v>
      </c>
      <c r="AC10" s="31" t="s">
        <v>97</v>
      </c>
      <c r="AD10" s="25" t="s">
        <v>149</v>
      </c>
      <c r="AE10" s="25" t="s">
        <v>153</v>
      </c>
    </row>
    <row r="11" spans="1:15" ht="12.75">
      <c r="A11" s="32" t="s">
        <v>103</v>
      </c>
      <c r="B11" s="33" t="s">
        <v>156</v>
      </c>
      <c r="D11" s="25">
        <v>0.039</v>
      </c>
      <c r="E11" s="25">
        <v>0.005</v>
      </c>
      <c r="K11" s="25">
        <v>0.0125</v>
      </c>
      <c r="L11" s="25">
        <v>0.012</v>
      </c>
      <c r="M11" s="25">
        <v>0.003</v>
      </c>
      <c r="N11" s="25">
        <v>0.04</v>
      </c>
      <c r="O11" s="25">
        <v>0.063</v>
      </c>
    </row>
    <row r="12" spans="1:13" ht="12.75">
      <c r="A12" s="32" t="s">
        <v>104</v>
      </c>
      <c r="B12" s="33" t="s">
        <v>25</v>
      </c>
      <c r="D12" s="25">
        <v>0.1185</v>
      </c>
      <c r="E12" s="25">
        <v>0.001</v>
      </c>
      <c r="I12" s="25">
        <v>0.005</v>
      </c>
      <c r="J12" s="25">
        <v>0.003</v>
      </c>
      <c r="K12" s="25">
        <v>0.004</v>
      </c>
      <c r="L12" s="25">
        <v>0.002</v>
      </c>
      <c r="M12" s="25">
        <v>0.003</v>
      </c>
    </row>
    <row r="13" spans="1:13" ht="12.75">
      <c r="A13" s="34" t="s">
        <v>105</v>
      </c>
      <c r="B13" s="33">
        <v>150</v>
      </c>
      <c r="F13" s="25">
        <v>0.005</v>
      </c>
      <c r="H13" s="25">
        <v>0.0525</v>
      </c>
      <c r="M13" s="25">
        <v>0.001</v>
      </c>
    </row>
    <row r="14" spans="1:17" ht="12.75">
      <c r="A14" s="32" t="s">
        <v>84</v>
      </c>
      <c r="B14" s="33">
        <v>200</v>
      </c>
      <c r="P14" s="25">
        <v>0.001</v>
      </c>
      <c r="Q14" s="25">
        <v>0.02</v>
      </c>
    </row>
    <row r="15" spans="1:7" ht="12.75">
      <c r="A15" s="32" t="s">
        <v>75</v>
      </c>
      <c r="B15" s="33">
        <v>50</v>
      </c>
      <c r="G15" s="25">
        <v>0.05</v>
      </c>
    </row>
    <row r="16" spans="1:31" s="41" customFormat="1" ht="12.75">
      <c r="A16" s="40" t="s">
        <v>106</v>
      </c>
      <c r="B16" s="33"/>
      <c r="C16" s="74"/>
      <c r="D16" s="74">
        <f aca="true" t="shared" si="2" ref="D16:AE16">SUM(D11:D15)</f>
        <v>0.1575</v>
      </c>
      <c r="E16" s="74">
        <f t="shared" si="2"/>
        <v>0.006</v>
      </c>
      <c r="F16" s="74">
        <f t="shared" si="2"/>
        <v>0.005</v>
      </c>
      <c r="G16" s="74">
        <f t="shared" si="2"/>
        <v>0.05</v>
      </c>
      <c r="H16" s="74">
        <f t="shared" si="2"/>
        <v>0.0525</v>
      </c>
      <c r="I16" s="74">
        <f t="shared" si="2"/>
        <v>0.005</v>
      </c>
      <c r="J16" s="74">
        <f t="shared" si="2"/>
        <v>0.003</v>
      </c>
      <c r="K16" s="74">
        <f t="shared" si="2"/>
        <v>0.0165</v>
      </c>
      <c r="L16" s="74">
        <f t="shared" si="2"/>
        <v>0.014</v>
      </c>
      <c r="M16" s="74">
        <f t="shared" si="2"/>
        <v>0.007</v>
      </c>
      <c r="N16" s="74">
        <f t="shared" si="2"/>
        <v>0.04</v>
      </c>
      <c r="O16" s="74">
        <f t="shared" si="2"/>
        <v>0.063</v>
      </c>
      <c r="P16" s="74">
        <f t="shared" si="2"/>
        <v>0.001</v>
      </c>
      <c r="Q16" s="74">
        <f t="shared" si="2"/>
        <v>0.02</v>
      </c>
      <c r="R16" s="74">
        <f t="shared" si="2"/>
        <v>0</v>
      </c>
      <c r="S16" s="74">
        <f t="shared" si="2"/>
        <v>0</v>
      </c>
      <c r="T16" s="74">
        <f t="shared" si="2"/>
        <v>0</v>
      </c>
      <c r="U16" s="74">
        <f t="shared" si="2"/>
        <v>0</v>
      </c>
      <c r="V16" s="74">
        <f t="shared" si="2"/>
        <v>0</v>
      </c>
      <c r="W16" s="74">
        <f t="shared" si="2"/>
        <v>0</v>
      </c>
      <c r="X16" s="74">
        <f t="shared" si="2"/>
        <v>0</v>
      </c>
      <c r="Y16" s="74">
        <f t="shared" si="2"/>
        <v>0</v>
      </c>
      <c r="Z16" s="74">
        <f t="shared" si="2"/>
        <v>0</v>
      </c>
      <c r="AA16" s="74">
        <f t="shared" si="2"/>
        <v>0</v>
      </c>
      <c r="AB16" s="74">
        <f t="shared" si="2"/>
        <v>0</v>
      </c>
      <c r="AC16" s="74">
        <f t="shared" si="2"/>
        <v>0</v>
      </c>
      <c r="AD16" s="74">
        <f t="shared" si="2"/>
        <v>0</v>
      </c>
      <c r="AE16" s="74">
        <f t="shared" si="2"/>
        <v>0</v>
      </c>
    </row>
    <row r="17" spans="1:2" s="28" customFormat="1" ht="12.75">
      <c r="A17" s="26" t="s">
        <v>107</v>
      </c>
      <c r="B17" s="27"/>
    </row>
    <row r="18" spans="1:31" ht="12.75">
      <c r="A18" s="29" t="s">
        <v>69</v>
      </c>
      <c r="B18" s="33" t="s">
        <v>70</v>
      </c>
      <c r="C18" s="25" t="s">
        <v>71</v>
      </c>
      <c r="D18" s="25" t="s">
        <v>72</v>
      </c>
      <c r="E18" s="25" t="s">
        <v>73</v>
      </c>
      <c r="F18" s="25" t="s">
        <v>74</v>
      </c>
      <c r="G18" s="25" t="s">
        <v>75</v>
      </c>
      <c r="H18" s="25" t="s">
        <v>76</v>
      </c>
      <c r="I18" s="25" t="s">
        <v>77</v>
      </c>
      <c r="J18" s="25" t="s">
        <v>78</v>
      </c>
      <c r="K18" s="25" t="s">
        <v>79</v>
      </c>
      <c r="L18" s="25" t="s">
        <v>80</v>
      </c>
      <c r="M18" s="25" t="s">
        <v>81</v>
      </c>
      <c r="N18" s="25" t="s">
        <v>108</v>
      </c>
      <c r="O18" s="25" t="s">
        <v>83</v>
      </c>
      <c r="P18" s="25" t="s">
        <v>84</v>
      </c>
      <c r="Q18" s="25" t="s">
        <v>85</v>
      </c>
      <c r="R18" s="31" t="s">
        <v>86</v>
      </c>
      <c r="S18" s="25" t="s">
        <v>87</v>
      </c>
      <c r="T18" s="25" t="s">
        <v>88</v>
      </c>
      <c r="U18" s="25" t="s">
        <v>89</v>
      </c>
      <c r="V18" s="25" t="s">
        <v>90</v>
      </c>
      <c r="W18" s="25" t="s">
        <v>91</v>
      </c>
      <c r="X18" s="25" t="s">
        <v>92</v>
      </c>
      <c r="Y18" s="25" t="s">
        <v>93</v>
      </c>
      <c r="Z18" s="25" t="s">
        <v>94</v>
      </c>
      <c r="AA18" s="25" t="s">
        <v>95</v>
      </c>
      <c r="AB18" s="25" t="s">
        <v>96</v>
      </c>
      <c r="AC18" s="31" t="s">
        <v>97</v>
      </c>
      <c r="AD18" s="25" t="s">
        <v>149</v>
      </c>
      <c r="AE18" s="25" t="s">
        <v>153</v>
      </c>
    </row>
    <row r="19" spans="1:14" ht="12.75">
      <c r="A19" s="34" t="s">
        <v>109</v>
      </c>
      <c r="B19" s="33" t="s">
        <v>110</v>
      </c>
      <c r="D19" s="25">
        <v>0.15</v>
      </c>
      <c r="E19" s="25">
        <v>0.008</v>
      </c>
      <c r="I19" s="25">
        <v>0.004</v>
      </c>
      <c r="L19" s="25">
        <v>0.024</v>
      </c>
      <c r="M19" s="25">
        <v>0.002</v>
      </c>
      <c r="N19" s="25">
        <v>0.229</v>
      </c>
    </row>
    <row r="20" spans="1:6" ht="12.75">
      <c r="A20" s="34" t="s">
        <v>111</v>
      </c>
      <c r="B20" s="33">
        <v>10</v>
      </c>
      <c r="F20" s="25">
        <v>0.011</v>
      </c>
    </row>
    <row r="21" spans="1:17" ht="12.75">
      <c r="A21" s="34" t="s">
        <v>112</v>
      </c>
      <c r="B21" s="33">
        <v>200</v>
      </c>
      <c r="P21" s="25">
        <v>0.001</v>
      </c>
      <c r="Q21" s="25">
        <v>0.015</v>
      </c>
    </row>
    <row r="22" spans="1:7" ht="12.75">
      <c r="A22" s="34" t="s">
        <v>113</v>
      </c>
      <c r="B22" s="33">
        <v>30</v>
      </c>
      <c r="G22" s="25">
        <v>0.03</v>
      </c>
    </row>
    <row r="23" spans="1:31" s="38" customFormat="1" ht="12.75">
      <c r="A23" s="36" t="s">
        <v>101</v>
      </c>
      <c r="B23" s="37"/>
      <c r="C23" s="38">
        <f aca="true" t="shared" si="3" ref="C23:J23">SUM(C19:C22)</f>
        <v>0</v>
      </c>
      <c r="D23" s="38">
        <f t="shared" si="3"/>
        <v>0.15</v>
      </c>
      <c r="E23" s="38">
        <f t="shared" si="3"/>
        <v>0.008</v>
      </c>
      <c r="F23" s="38">
        <f t="shared" si="3"/>
        <v>0.011</v>
      </c>
      <c r="G23" s="38">
        <f t="shared" si="3"/>
        <v>0.03</v>
      </c>
      <c r="H23" s="38">
        <f t="shared" si="3"/>
        <v>0</v>
      </c>
      <c r="I23" s="38">
        <f t="shared" si="3"/>
        <v>0.004</v>
      </c>
      <c r="J23" s="38">
        <f t="shared" si="3"/>
        <v>0</v>
      </c>
      <c r="K23" s="38">
        <f aca="true" t="shared" si="4" ref="K23:Q23">SUM(K19:K22)</f>
        <v>0</v>
      </c>
      <c r="L23" s="38">
        <f t="shared" si="4"/>
        <v>0.024</v>
      </c>
      <c r="M23" s="38">
        <f t="shared" si="4"/>
        <v>0.002</v>
      </c>
      <c r="N23" s="38">
        <f t="shared" si="4"/>
        <v>0.229</v>
      </c>
      <c r="O23" s="38">
        <f t="shared" si="4"/>
        <v>0</v>
      </c>
      <c r="P23" s="39">
        <f t="shared" si="4"/>
        <v>0.001</v>
      </c>
      <c r="Q23" s="39">
        <f t="shared" si="4"/>
        <v>0.015</v>
      </c>
      <c r="R23" s="39">
        <f>SUM(R19:R22)</f>
        <v>0</v>
      </c>
      <c r="S23" s="39">
        <f>SUM(S19:S22)</f>
        <v>0</v>
      </c>
      <c r="T23" s="39">
        <f>SUM(T19:T22)</f>
        <v>0</v>
      </c>
      <c r="U23" s="39">
        <f>SUM(U19:U22)</f>
        <v>0</v>
      </c>
      <c r="V23" s="39">
        <f>SUM(V19:V22)</f>
        <v>0</v>
      </c>
      <c r="W23" s="39">
        <f>SUM(W19:W22)</f>
        <v>0</v>
      </c>
      <c r="X23" s="39">
        <f>SUM(X19:X22)</f>
        <v>0</v>
      </c>
      <c r="Y23" s="39">
        <f>SUM(Y19:Y22)</f>
        <v>0</v>
      </c>
      <c r="Z23" s="39">
        <f>SUM(Z19:Z22)</f>
        <v>0</v>
      </c>
      <c r="AA23" s="39">
        <f>SUM(AA19:AA22)</f>
        <v>0</v>
      </c>
      <c r="AB23" s="39">
        <f>SUM(AB19:AB22)</f>
        <v>0</v>
      </c>
      <c r="AC23" s="39">
        <f>SUM(AC19:AC22)</f>
        <v>0</v>
      </c>
      <c r="AD23" s="39">
        <f>SUM(AD19:AD22)</f>
        <v>0</v>
      </c>
      <c r="AE23" s="39">
        <f>SUM(AE19:AE22)</f>
        <v>0</v>
      </c>
    </row>
    <row r="24" spans="1:31" ht="12.75">
      <c r="A24" s="29" t="s">
        <v>102</v>
      </c>
      <c r="B24" s="33" t="s">
        <v>70</v>
      </c>
      <c r="C24" s="25" t="s">
        <v>71</v>
      </c>
      <c r="D24" s="25" t="s">
        <v>72</v>
      </c>
      <c r="E24" s="25" t="s">
        <v>73</v>
      </c>
      <c r="F24" s="25" t="s">
        <v>74</v>
      </c>
      <c r="G24" s="25" t="s">
        <v>75</v>
      </c>
      <c r="H24" s="25" t="s">
        <v>76</v>
      </c>
      <c r="I24" s="25" t="s">
        <v>77</v>
      </c>
      <c r="J24" s="25" t="s">
        <v>78</v>
      </c>
      <c r="K24" s="25" t="s">
        <v>79</v>
      </c>
      <c r="L24" s="25" t="s">
        <v>80</v>
      </c>
      <c r="M24" s="25" t="s">
        <v>81</v>
      </c>
      <c r="N24" s="25" t="s">
        <v>82</v>
      </c>
      <c r="O24" s="25" t="s">
        <v>83</v>
      </c>
      <c r="P24" s="25" t="s">
        <v>84</v>
      </c>
      <c r="Q24" s="25" t="s">
        <v>85</v>
      </c>
      <c r="R24" s="31" t="s">
        <v>86</v>
      </c>
      <c r="S24" s="25" t="s">
        <v>87</v>
      </c>
      <c r="T24" s="25" t="s">
        <v>88</v>
      </c>
      <c r="U24" s="25" t="s">
        <v>89</v>
      </c>
      <c r="V24" s="25" t="s">
        <v>90</v>
      </c>
      <c r="W24" s="25" t="s">
        <v>91</v>
      </c>
      <c r="X24" s="25" t="s">
        <v>92</v>
      </c>
      <c r="Y24" s="25" t="s">
        <v>93</v>
      </c>
      <c r="Z24" s="25" t="s">
        <v>94</v>
      </c>
      <c r="AA24" s="25" t="s">
        <v>95</v>
      </c>
      <c r="AB24" s="25" t="s">
        <v>96</v>
      </c>
      <c r="AC24" s="31" t="s">
        <v>97</v>
      </c>
      <c r="AD24" s="25" t="s">
        <v>149</v>
      </c>
      <c r="AE24" s="25" t="s">
        <v>153</v>
      </c>
    </row>
    <row r="25" spans="1:24" ht="12.75">
      <c r="A25" s="32" t="s">
        <v>114</v>
      </c>
      <c r="B25" s="33">
        <v>60</v>
      </c>
      <c r="E25" s="25">
        <v>0.003</v>
      </c>
      <c r="M25" s="25">
        <v>0.001</v>
      </c>
      <c r="T25" s="25">
        <v>0.0257</v>
      </c>
      <c r="X25" s="25">
        <v>0.041</v>
      </c>
    </row>
    <row r="26" spans="1:14" ht="12.75">
      <c r="A26" s="32" t="s">
        <v>115</v>
      </c>
      <c r="B26" s="33" t="s">
        <v>156</v>
      </c>
      <c r="D26" s="25">
        <v>0.039</v>
      </c>
      <c r="E26" s="25">
        <v>0.005</v>
      </c>
      <c r="K26" s="25">
        <v>0.013</v>
      </c>
      <c r="L26" s="25">
        <v>0.012</v>
      </c>
      <c r="M26" s="25">
        <v>0.002</v>
      </c>
      <c r="N26" s="25">
        <v>0.067</v>
      </c>
    </row>
    <row r="27" spans="1:15" ht="12.75">
      <c r="A27" s="34" t="s">
        <v>116</v>
      </c>
      <c r="B27" s="33" t="s">
        <v>117</v>
      </c>
      <c r="D27" s="25">
        <v>0.119</v>
      </c>
      <c r="E27" s="25">
        <v>0.006</v>
      </c>
      <c r="K27" s="25">
        <v>0.044</v>
      </c>
      <c r="L27" s="25">
        <v>0.024</v>
      </c>
      <c r="M27" s="25">
        <v>0.003</v>
      </c>
      <c r="N27" s="25">
        <v>0.071</v>
      </c>
      <c r="O27" s="25">
        <v>0.051</v>
      </c>
    </row>
    <row r="28" spans="1:17" ht="12.75">
      <c r="A28" s="34" t="s">
        <v>112</v>
      </c>
      <c r="B28" s="33">
        <v>200</v>
      </c>
      <c r="P28" s="25">
        <v>0.001</v>
      </c>
      <c r="Q28" s="25">
        <v>0.015</v>
      </c>
    </row>
    <row r="29" spans="1:7" ht="12.75">
      <c r="A29" s="32" t="s">
        <v>75</v>
      </c>
      <c r="B29" s="33">
        <v>50</v>
      </c>
      <c r="G29" s="25">
        <v>0.05</v>
      </c>
    </row>
    <row r="30" spans="1:31" s="41" customFormat="1" ht="12.75">
      <c r="A30" s="40" t="s">
        <v>106</v>
      </c>
      <c r="B30" s="33"/>
      <c r="C30" s="74"/>
      <c r="D30" s="74">
        <f>SUM(D25:D29)</f>
        <v>0.158</v>
      </c>
      <c r="E30" s="74">
        <f>SUM(E25:E29)</f>
        <v>0.014</v>
      </c>
      <c r="F30" s="74">
        <f>SUM(F25:F29)</f>
        <v>0</v>
      </c>
      <c r="G30" s="74">
        <f>SUM(G25:G29)</f>
        <v>0.05</v>
      </c>
      <c r="H30" s="74">
        <f>SUM(H25:H29)</f>
        <v>0</v>
      </c>
      <c r="I30" s="74">
        <f>SUM(I25:I29)</f>
        <v>0</v>
      </c>
      <c r="J30" s="74">
        <f>SUM(J25:J29)</f>
        <v>0</v>
      </c>
      <c r="K30" s="74">
        <f aca="true" t="shared" si="5" ref="K30:Q30">SUM(K25:K29)</f>
        <v>0.056999999999999995</v>
      </c>
      <c r="L30" s="74">
        <f t="shared" si="5"/>
        <v>0.036000000000000004</v>
      </c>
      <c r="M30" s="74">
        <f t="shared" si="5"/>
        <v>0.006</v>
      </c>
      <c r="N30" s="74">
        <f t="shared" si="5"/>
        <v>0.138</v>
      </c>
      <c r="O30" s="74">
        <f t="shared" si="5"/>
        <v>0.051</v>
      </c>
      <c r="P30" s="74">
        <f t="shared" si="5"/>
        <v>0.001</v>
      </c>
      <c r="Q30" s="74">
        <f t="shared" si="5"/>
        <v>0.015</v>
      </c>
      <c r="R30" s="74">
        <f>SUM(R25:R29)</f>
        <v>0</v>
      </c>
      <c r="S30" s="74">
        <f>SUM(S25:S29)</f>
        <v>0</v>
      </c>
      <c r="T30" s="74">
        <f>SUM(T25:T29)</f>
        <v>0.0257</v>
      </c>
      <c r="U30" s="74">
        <f>SUM(U25:U29)</f>
        <v>0</v>
      </c>
      <c r="V30" s="74">
        <f>SUM(V25:V29)</f>
        <v>0</v>
      </c>
      <c r="W30" s="74">
        <f>SUM(W25:W29)</f>
        <v>0</v>
      </c>
      <c r="X30" s="74">
        <f>SUM(X25:X29)</f>
        <v>0.041</v>
      </c>
      <c r="Y30" s="74">
        <f>SUM(Y25:Y29)</f>
        <v>0</v>
      </c>
      <c r="Z30" s="74">
        <f>SUM(Z25:Z29)</f>
        <v>0</v>
      </c>
      <c r="AA30" s="74">
        <f>SUM(AA25:AA29)</f>
        <v>0</v>
      </c>
      <c r="AB30" s="74">
        <f>SUM(AB25:AB29)</f>
        <v>0</v>
      </c>
      <c r="AC30" s="74">
        <f>SUM(AC25:AC29)</f>
        <v>0</v>
      </c>
      <c r="AD30" s="74">
        <f>SUM(AD25:AD29)</f>
        <v>0</v>
      </c>
      <c r="AE30" s="74">
        <f>SUM(AE25:AE29)</f>
        <v>0</v>
      </c>
    </row>
    <row r="31" spans="1:2" s="28" customFormat="1" ht="12.75">
      <c r="A31" s="26" t="s">
        <v>118</v>
      </c>
      <c r="B31" s="27"/>
    </row>
    <row r="32" spans="1:31" ht="12.75">
      <c r="A32" s="29" t="s">
        <v>69</v>
      </c>
      <c r="B32" s="33" t="s">
        <v>70</v>
      </c>
      <c r="C32" s="25" t="s">
        <v>71</v>
      </c>
      <c r="D32" s="25" t="s">
        <v>72</v>
      </c>
      <c r="E32" s="25" t="s">
        <v>73</v>
      </c>
      <c r="F32" s="25" t="s">
        <v>74</v>
      </c>
      <c r="G32" s="25" t="s">
        <v>75</v>
      </c>
      <c r="H32" s="25" t="s">
        <v>76</v>
      </c>
      <c r="I32" s="25" t="s">
        <v>77</v>
      </c>
      <c r="J32" s="25" t="s">
        <v>78</v>
      </c>
      <c r="K32" s="25" t="s">
        <v>79</v>
      </c>
      <c r="L32" s="25" t="s">
        <v>80</v>
      </c>
      <c r="M32" s="25" t="s">
        <v>81</v>
      </c>
      <c r="N32" s="25" t="s">
        <v>108</v>
      </c>
      <c r="O32" s="25" t="s">
        <v>83</v>
      </c>
      <c r="P32" s="25" t="s">
        <v>84</v>
      </c>
      <c r="Q32" s="25" t="s">
        <v>85</v>
      </c>
      <c r="R32" s="31" t="s">
        <v>86</v>
      </c>
      <c r="S32" s="25" t="s">
        <v>87</v>
      </c>
      <c r="T32" s="25" t="s">
        <v>88</v>
      </c>
      <c r="U32" s="25" t="s">
        <v>89</v>
      </c>
      <c r="V32" s="25" t="s">
        <v>90</v>
      </c>
      <c r="W32" s="25" t="s">
        <v>91</v>
      </c>
      <c r="X32" s="25" t="s">
        <v>92</v>
      </c>
      <c r="Y32" s="25" t="s">
        <v>93</v>
      </c>
      <c r="Z32" s="25" t="s">
        <v>94</v>
      </c>
      <c r="AA32" s="25" t="s">
        <v>95</v>
      </c>
      <c r="AB32" s="25" t="s">
        <v>96</v>
      </c>
      <c r="AC32" s="31" t="s">
        <v>97</v>
      </c>
      <c r="AD32" s="25" t="s">
        <v>149</v>
      </c>
      <c r="AE32" s="25" t="s">
        <v>153</v>
      </c>
    </row>
    <row r="33" spans="1:13" ht="12.75">
      <c r="A33" s="34" t="s">
        <v>119</v>
      </c>
      <c r="B33" s="33">
        <v>60</v>
      </c>
      <c r="D33" s="25">
        <v>0.15</v>
      </c>
      <c r="E33" s="25">
        <v>0.003</v>
      </c>
      <c r="G33" s="25">
        <v>0.009</v>
      </c>
      <c r="M33" s="25">
        <v>0.001</v>
      </c>
    </row>
    <row r="34" spans="1:13" ht="12.75">
      <c r="A34" s="34" t="s">
        <v>105</v>
      </c>
      <c r="B34" s="33">
        <v>150</v>
      </c>
      <c r="F34" s="25">
        <v>0.005</v>
      </c>
      <c r="H34" s="25">
        <v>0.0525</v>
      </c>
      <c r="M34" s="25">
        <v>0.001</v>
      </c>
    </row>
    <row r="35" spans="1:17" ht="12.75">
      <c r="A35" s="32" t="s">
        <v>84</v>
      </c>
      <c r="B35" s="33">
        <v>200</v>
      </c>
      <c r="P35" s="25">
        <v>0.001</v>
      </c>
      <c r="Q35" s="25">
        <v>0.02</v>
      </c>
    </row>
    <row r="36" spans="1:7" ht="12.75">
      <c r="A36" s="34" t="s">
        <v>75</v>
      </c>
      <c r="B36" s="33">
        <v>30</v>
      </c>
      <c r="G36" s="25">
        <v>0.03</v>
      </c>
    </row>
    <row r="37" spans="1:20" ht="12.75">
      <c r="A37" s="34" t="s">
        <v>88</v>
      </c>
      <c r="B37" s="33">
        <v>190</v>
      </c>
      <c r="T37" s="25">
        <v>0.19</v>
      </c>
    </row>
    <row r="38" spans="1:31" s="38" customFormat="1" ht="12.75">
      <c r="A38" s="42" t="s">
        <v>101</v>
      </c>
      <c r="B38" s="43"/>
      <c r="D38" s="38">
        <f aca="true" t="shared" si="6" ref="D38:S38">SUM(D33:D36)</f>
        <v>0.15</v>
      </c>
      <c r="E38" s="38">
        <f t="shared" si="6"/>
        <v>0.003</v>
      </c>
      <c r="F38" s="38">
        <f t="shared" si="6"/>
        <v>0.005</v>
      </c>
      <c r="G38" s="38">
        <f t="shared" si="6"/>
        <v>0.039</v>
      </c>
      <c r="H38" s="38">
        <f t="shared" si="6"/>
        <v>0.0525</v>
      </c>
      <c r="I38" s="38">
        <f t="shared" si="6"/>
        <v>0</v>
      </c>
      <c r="J38" s="38">
        <f t="shared" si="6"/>
        <v>0</v>
      </c>
      <c r="K38" s="38">
        <f t="shared" si="6"/>
        <v>0</v>
      </c>
      <c r="L38" s="38">
        <f t="shared" si="6"/>
        <v>0</v>
      </c>
      <c r="M38" s="38">
        <f t="shared" si="6"/>
        <v>0.002</v>
      </c>
      <c r="N38" s="38">
        <f t="shared" si="6"/>
        <v>0</v>
      </c>
      <c r="O38" s="38">
        <f t="shared" si="6"/>
        <v>0</v>
      </c>
      <c r="P38" s="38">
        <f t="shared" si="6"/>
        <v>0.001</v>
      </c>
      <c r="Q38" s="39">
        <f t="shared" si="6"/>
        <v>0.02</v>
      </c>
      <c r="R38" s="39">
        <f t="shared" si="6"/>
        <v>0</v>
      </c>
      <c r="S38" s="39">
        <f t="shared" si="6"/>
        <v>0</v>
      </c>
      <c r="T38" s="39">
        <f>SUM(T33:T37)</f>
        <v>0.19</v>
      </c>
      <c r="U38" s="39">
        <f aca="true" t="shared" si="7" ref="U38:AE38">SUM(U33:U36)</f>
        <v>0</v>
      </c>
      <c r="V38" s="39">
        <f t="shared" si="7"/>
        <v>0</v>
      </c>
      <c r="W38" s="39">
        <f t="shared" si="7"/>
        <v>0</v>
      </c>
      <c r="X38" s="39">
        <f t="shared" si="7"/>
        <v>0</v>
      </c>
      <c r="Y38" s="39">
        <f t="shared" si="7"/>
        <v>0</v>
      </c>
      <c r="Z38" s="39">
        <f t="shared" si="7"/>
        <v>0</v>
      </c>
      <c r="AA38" s="39">
        <f t="shared" si="7"/>
        <v>0</v>
      </c>
      <c r="AB38" s="39">
        <f t="shared" si="7"/>
        <v>0</v>
      </c>
      <c r="AC38" s="39">
        <f t="shared" si="7"/>
        <v>0</v>
      </c>
      <c r="AD38" s="39">
        <f t="shared" si="7"/>
        <v>0</v>
      </c>
      <c r="AE38" s="39">
        <f t="shared" si="7"/>
        <v>0</v>
      </c>
    </row>
    <row r="39" spans="1:31" ht="12.75">
      <c r="A39" s="29" t="s">
        <v>102</v>
      </c>
      <c r="B39" s="33" t="s">
        <v>70</v>
      </c>
      <c r="C39" s="25" t="s">
        <v>71</v>
      </c>
      <c r="D39" s="25" t="s">
        <v>72</v>
      </c>
      <c r="E39" s="25" t="s">
        <v>73</v>
      </c>
      <c r="F39" s="25" t="s">
        <v>74</v>
      </c>
      <c r="G39" s="25" t="s">
        <v>75</v>
      </c>
      <c r="H39" s="25" t="s">
        <v>76</v>
      </c>
      <c r="I39" s="25" t="s">
        <v>77</v>
      </c>
      <c r="J39" s="25" t="s">
        <v>78</v>
      </c>
      <c r="K39" s="25" t="s">
        <v>79</v>
      </c>
      <c r="L39" s="25" t="s">
        <v>80</v>
      </c>
      <c r="M39" s="25" t="s">
        <v>81</v>
      </c>
      <c r="N39" s="25" t="s">
        <v>82</v>
      </c>
      <c r="O39" s="25" t="s">
        <v>83</v>
      </c>
      <c r="P39" s="25" t="s">
        <v>84</v>
      </c>
      <c r="Q39" s="25" t="s">
        <v>85</v>
      </c>
      <c r="R39" s="31" t="s">
        <v>86</v>
      </c>
      <c r="S39" s="25" t="s">
        <v>87</v>
      </c>
      <c r="T39" s="25" t="s">
        <v>88</v>
      </c>
      <c r="U39" s="25" t="s">
        <v>89</v>
      </c>
      <c r="V39" s="25" t="s">
        <v>90</v>
      </c>
      <c r="W39" s="25" t="s">
        <v>91</v>
      </c>
      <c r="X39" s="25" t="s">
        <v>92</v>
      </c>
      <c r="Y39" s="25" t="s">
        <v>93</v>
      </c>
      <c r="Z39" s="25" t="s">
        <v>94</v>
      </c>
      <c r="AA39" s="25" t="s">
        <v>95</v>
      </c>
      <c r="AB39" s="25" t="s">
        <v>96</v>
      </c>
      <c r="AC39" s="31" t="s">
        <v>97</v>
      </c>
      <c r="AD39" s="25" t="s">
        <v>149</v>
      </c>
      <c r="AE39" s="25" t="s">
        <v>153</v>
      </c>
    </row>
    <row r="40" spans="1:15" ht="12.75">
      <c r="A40" s="32" t="s">
        <v>103</v>
      </c>
      <c r="B40" s="33" t="s">
        <v>156</v>
      </c>
      <c r="D40" s="25">
        <v>0.039</v>
      </c>
      <c r="E40" s="25">
        <v>0.005</v>
      </c>
      <c r="K40" s="25">
        <v>0.0125</v>
      </c>
      <c r="L40" s="25">
        <v>0.012</v>
      </c>
      <c r="M40" s="25">
        <v>0.003</v>
      </c>
      <c r="N40" s="25">
        <v>0.04</v>
      </c>
      <c r="O40" s="25">
        <v>0.063</v>
      </c>
    </row>
    <row r="41" spans="1:18" ht="12.75">
      <c r="A41" s="32" t="s">
        <v>98</v>
      </c>
      <c r="B41" s="33" t="s">
        <v>17</v>
      </c>
      <c r="E41" s="25">
        <v>0.006</v>
      </c>
      <c r="I41" s="25">
        <v>0.005</v>
      </c>
      <c r="K41" s="25">
        <v>0.035</v>
      </c>
      <c r="L41" s="25">
        <v>0.012</v>
      </c>
      <c r="M41" s="25">
        <v>0.003</v>
      </c>
      <c r="Q41" s="25">
        <v>0.002</v>
      </c>
      <c r="R41" s="31">
        <v>0.087</v>
      </c>
    </row>
    <row r="42" spans="1:22" ht="12.75">
      <c r="A42" s="34" t="s">
        <v>99</v>
      </c>
      <c r="B42" s="35">
        <v>150</v>
      </c>
      <c r="F42" s="25">
        <v>0.008</v>
      </c>
      <c r="M42" s="25">
        <v>0.002</v>
      </c>
      <c r="V42" s="25">
        <v>0.0525</v>
      </c>
    </row>
    <row r="43" spans="1:17" ht="12.75">
      <c r="A43" s="32" t="s">
        <v>84</v>
      </c>
      <c r="B43" s="33">
        <v>200</v>
      </c>
      <c r="P43" s="25">
        <v>0.001</v>
      </c>
      <c r="Q43" s="25">
        <v>0.02</v>
      </c>
    </row>
    <row r="44" spans="1:7" ht="12.75">
      <c r="A44" s="32" t="s">
        <v>75</v>
      </c>
      <c r="B44" s="33">
        <v>50</v>
      </c>
      <c r="G44" s="25">
        <v>0.05</v>
      </c>
    </row>
    <row r="45" spans="1:31" s="41" customFormat="1" ht="12.75">
      <c r="A45" s="44" t="s">
        <v>106</v>
      </c>
      <c r="B45" s="45"/>
      <c r="C45" s="74">
        <f aca="true" t="shared" si="8" ref="C45:Q45">SUM(C40:C44)</f>
        <v>0</v>
      </c>
      <c r="D45" s="74">
        <f t="shared" si="8"/>
        <v>0.039</v>
      </c>
      <c r="E45" s="74">
        <f t="shared" si="8"/>
        <v>0.011</v>
      </c>
      <c r="F45" s="74">
        <f t="shared" si="8"/>
        <v>0.008</v>
      </c>
      <c r="G45" s="74">
        <f t="shared" si="8"/>
        <v>0.05</v>
      </c>
      <c r="H45" s="74">
        <f t="shared" si="8"/>
        <v>0</v>
      </c>
      <c r="I45" s="74">
        <f t="shared" si="8"/>
        <v>0.005</v>
      </c>
      <c r="J45" s="74">
        <f t="shared" si="8"/>
        <v>0</v>
      </c>
      <c r="K45" s="74">
        <f t="shared" si="8"/>
        <v>0.0475</v>
      </c>
      <c r="L45" s="74">
        <f t="shared" si="8"/>
        <v>0.024</v>
      </c>
      <c r="M45" s="74">
        <f t="shared" si="8"/>
        <v>0.008</v>
      </c>
      <c r="N45" s="74">
        <f t="shared" si="8"/>
        <v>0.04</v>
      </c>
      <c r="O45" s="74">
        <f t="shared" si="8"/>
        <v>0.063</v>
      </c>
      <c r="P45" s="74">
        <f t="shared" si="8"/>
        <v>0.001</v>
      </c>
      <c r="Q45" s="74">
        <f t="shared" si="8"/>
        <v>0.022</v>
      </c>
      <c r="R45" s="74">
        <f>SUM(R40:R44)</f>
        <v>0.087</v>
      </c>
      <c r="S45" s="74">
        <f>SUM(S40:S44)</f>
        <v>0</v>
      </c>
      <c r="T45" s="74">
        <f>SUM(T40:T44)</f>
        <v>0</v>
      </c>
      <c r="U45" s="74">
        <f>SUM(U40:U44)</f>
        <v>0</v>
      </c>
      <c r="V45" s="74">
        <f>SUM(V40:V44)</f>
        <v>0.0525</v>
      </c>
      <c r="W45" s="74">
        <f aca="true" t="shared" si="9" ref="W45:AE45">SUM(W40:W44)</f>
        <v>0</v>
      </c>
      <c r="X45" s="74">
        <f t="shared" si="9"/>
        <v>0</v>
      </c>
      <c r="Y45" s="74">
        <f t="shared" si="9"/>
        <v>0</v>
      </c>
      <c r="Z45" s="74">
        <f t="shared" si="9"/>
        <v>0</v>
      </c>
      <c r="AA45" s="74">
        <f t="shared" si="9"/>
        <v>0</v>
      </c>
      <c r="AB45" s="74">
        <f t="shared" si="9"/>
        <v>0</v>
      </c>
      <c r="AC45" s="74">
        <f t="shared" si="9"/>
        <v>0</v>
      </c>
      <c r="AD45" s="74">
        <f t="shared" si="9"/>
        <v>0</v>
      </c>
      <c r="AE45" s="74">
        <f t="shared" si="9"/>
        <v>0</v>
      </c>
    </row>
    <row r="46" spans="1:2" s="28" customFormat="1" ht="12.75">
      <c r="A46" s="26" t="s">
        <v>120</v>
      </c>
      <c r="B46" s="27"/>
    </row>
    <row r="47" spans="1:30" ht="12.75">
      <c r="A47" s="29" t="s">
        <v>69</v>
      </c>
      <c r="B47" s="30" t="s">
        <v>70</v>
      </c>
      <c r="C47" s="25" t="s">
        <v>71</v>
      </c>
      <c r="D47" s="25" t="s">
        <v>72</v>
      </c>
      <c r="E47" s="25" t="s">
        <v>73</v>
      </c>
      <c r="F47" s="25" t="s">
        <v>74</v>
      </c>
      <c r="G47" s="25" t="s">
        <v>75</v>
      </c>
      <c r="H47" s="25" t="s">
        <v>76</v>
      </c>
      <c r="I47" s="25" t="s">
        <v>77</v>
      </c>
      <c r="J47" s="25" t="s">
        <v>78</v>
      </c>
      <c r="K47" s="25" t="s">
        <v>79</v>
      </c>
      <c r="L47" s="25" t="s">
        <v>80</v>
      </c>
      <c r="M47" s="25" t="s">
        <v>81</v>
      </c>
      <c r="N47" s="25" t="s">
        <v>108</v>
      </c>
      <c r="O47" s="25" t="s">
        <v>83</v>
      </c>
      <c r="P47" s="25" t="s">
        <v>84</v>
      </c>
      <c r="Q47" s="25" t="s">
        <v>85</v>
      </c>
      <c r="R47" s="31" t="s">
        <v>86</v>
      </c>
      <c r="S47" s="25" t="s">
        <v>87</v>
      </c>
      <c r="T47" s="25" t="s">
        <v>88</v>
      </c>
      <c r="U47" s="25" t="s">
        <v>89</v>
      </c>
      <c r="V47" s="25" t="s">
        <v>90</v>
      </c>
      <c r="W47" s="25" t="s">
        <v>91</v>
      </c>
      <c r="X47" s="25" t="s">
        <v>92</v>
      </c>
      <c r="Y47" s="25" t="s">
        <v>93</v>
      </c>
      <c r="Z47" s="25" t="s">
        <v>94</v>
      </c>
      <c r="AA47" s="25" t="s">
        <v>95</v>
      </c>
      <c r="AB47" s="25" t="s">
        <v>96</v>
      </c>
      <c r="AC47" s="31" t="s">
        <v>97</v>
      </c>
      <c r="AD47" s="25" t="s">
        <v>149</v>
      </c>
    </row>
    <row r="48" spans="1:7" ht="12.75">
      <c r="A48" s="46" t="s">
        <v>155</v>
      </c>
      <c r="B48" s="30">
        <v>35</v>
      </c>
      <c r="F48" s="25">
        <v>0.005</v>
      </c>
      <c r="G48" s="25">
        <v>0.03</v>
      </c>
    </row>
    <row r="49" spans="1:22" ht="12.75">
      <c r="A49" s="34" t="s">
        <v>151</v>
      </c>
      <c r="B49" s="33" t="s">
        <v>148</v>
      </c>
      <c r="F49" s="25">
        <v>0.006</v>
      </c>
      <c r="M49" s="25">
        <v>0.002</v>
      </c>
      <c r="Q49" s="25">
        <v>0.006</v>
      </c>
      <c r="S49" s="25">
        <v>0.012</v>
      </c>
      <c r="V49" s="25">
        <v>0.035</v>
      </c>
    </row>
    <row r="50" spans="1:17" ht="12.75">
      <c r="A50" s="34" t="s">
        <v>121</v>
      </c>
      <c r="B50" s="33">
        <v>200</v>
      </c>
      <c r="P50" s="25">
        <v>0.001</v>
      </c>
      <c r="Q50" s="25">
        <v>0.015</v>
      </c>
    </row>
    <row r="51" spans="1:31" s="38" customFormat="1" ht="12.75">
      <c r="A51" s="72" t="s">
        <v>101</v>
      </c>
      <c r="B51" s="73"/>
      <c r="C51" s="74"/>
      <c r="D51" s="38">
        <f>SUM(D48:D50)</f>
        <v>0</v>
      </c>
      <c r="E51" s="38">
        <f>SUM(E48:E50)</f>
        <v>0</v>
      </c>
      <c r="F51" s="38">
        <f>SUM(F48:F50)</f>
        <v>0.011</v>
      </c>
      <c r="G51" s="38">
        <f>SUM(G48:G50)</f>
        <v>0.03</v>
      </c>
      <c r="I51" s="38">
        <f aca="true" t="shared" si="10" ref="I51:AE51">SUM(I48:I50)</f>
        <v>0</v>
      </c>
      <c r="J51" s="38">
        <f t="shared" si="10"/>
        <v>0</v>
      </c>
      <c r="K51" s="38">
        <f t="shared" si="10"/>
        <v>0</v>
      </c>
      <c r="L51" s="38">
        <f t="shared" si="10"/>
        <v>0</v>
      </c>
      <c r="M51" s="38">
        <f t="shared" si="10"/>
        <v>0.002</v>
      </c>
      <c r="N51" s="38">
        <f t="shared" si="10"/>
        <v>0</v>
      </c>
      <c r="O51" s="38">
        <f t="shared" si="10"/>
        <v>0</v>
      </c>
      <c r="P51" s="38">
        <f t="shared" si="10"/>
        <v>0.001</v>
      </c>
      <c r="Q51" s="39">
        <f t="shared" si="10"/>
        <v>0.020999999999999998</v>
      </c>
      <c r="R51" s="39">
        <f t="shared" si="10"/>
        <v>0</v>
      </c>
      <c r="S51" s="39">
        <f t="shared" si="10"/>
        <v>0.012</v>
      </c>
      <c r="T51" s="38">
        <f t="shared" si="10"/>
        <v>0</v>
      </c>
      <c r="U51" s="38">
        <f t="shared" si="10"/>
        <v>0</v>
      </c>
      <c r="V51" s="38">
        <f t="shared" si="10"/>
        <v>0.035</v>
      </c>
      <c r="W51" s="38">
        <f t="shared" si="10"/>
        <v>0</v>
      </c>
      <c r="X51" s="38">
        <f t="shared" si="10"/>
        <v>0</v>
      </c>
      <c r="Y51" s="38">
        <f t="shared" si="10"/>
        <v>0</v>
      </c>
      <c r="Z51" s="38">
        <f t="shared" si="10"/>
        <v>0</v>
      </c>
      <c r="AA51" s="38">
        <f t="shared" si="10"/>
        <v>0</v>
      </c>
      <c r="AB51" s="38">
        <f t="shared" si="10"/>
        <v>0</v>
      </c>
      <c r="AC51" s="38">
        <f t="shared" si="10"/>
        <v>0</v>
      </c>
      <c r="AD51" s="38">
        <f t="shared" si="10"/>
        <v>0</v>
      </c>
      <c r="AE51" s="38">
        <f t="shared" si="10"/>
        <v>0</v>
      </c>
    </row>
    <row r="52" spans="1:31" ht="12.75">
      <c r="A52" s="29" t="s">
        <v>102</v>
      </c>
      <c r="B52" s="33" t="s">
        <v>70</v>
      </c>
      <c r="C52" s="25" t="s">
        <v>71</v>
      </c>
      <c r="D52" s="25" t="s">
        <v>72</v>
      </c>
      <c r="E52" s="25" t="s">
        <v>73</v>
      </c>
      <c r="F52" s="25" t="s">
        <v>74</v>
      </c>
      <c r="G52" s="25" t="s">
        <v>75</v>
      </c>
      <c r="H52" s="25" t="s">
        <v>76</v>
      </c>
      <c r="I52" s="25" t="s">
        <v>77</v>
      </c>
      <c r="J52" s="25" t="s">
        <v>78</v>
      </c>
      <c r="K52" s="25" t="s">
        <v>79</v>
      </c>
      <c r="L52" s="25" t="s">
        <v>80</v>
      </c>
      <c r="M52" s="25" t="s">
        <v>81</v>
      </c>
      <c r="N52" s="25" t="s">
        <v>82</v>
      </c>
      <c r="O52" s="25" t="s">
        <v>83</v>
      </c>
      <c r="P52" s="25" t="s">
        <v>84</v>
      </c>
      <c r="Q52" s="25" t="s">
        <v>85</v>
      </c>
      <c r="R52" s="31" t="s">
        <v>86</v>
      </c>
      <c r="S52" s="25" t="s">
        <v>87</v>
      </c>
      <c r="T52" s="25" t="s">
        <v>88</v>
      </c>
      <c r="U52" s="25" t="s">
        <v>89</v>
      </c>
      <c r="V52" s="25" t="s">
        <v>90</v>
      </c>
      <c r="W52" s="25" t="s">
        <v>91</v>
      </c>
      <c r="X52" s="25" t="s">
        <v>92</v>
      </c>
      <c r="Y52" s="25" t="s">
        <v>93</v>
      </c>
      <c r="Z52" s="25" t="s">
        <v>94</v>
      </c>
      <c r="AA52" s="25" t="s">
        <v>95</v>
      </c>
      <c r="AB52" s="25" t="s">
        <v>96</v>
      </c>
      <c r="AC52" s="31" t="s">
        <v>97</v>
      </c>
      <c r="AD52" s="25" t="s">
        <v>149</v>
      </c>
      <c r="AE52" s="25" t="s">
        <v>153</v>
      </c>
    </row>
    <row r="53" spans="1:17" ht="12.75">
      <c r="A53" s="32" t="s">
        <v>123</v>
      </c>
      <c r="B53" s="33">
        <v>60</v>
      </c>
      <c r="E53" s="25">
        <v>0.003</v>
      </c>
      <c r="K53" s="25">
        <v>0.0645</v>
      </c>
      <c r="M53" s="25">
        <v>0.001</v>
      </c>
      <c r="Q53" s="25">
        <v>0.005</v>
      </c>
    </row>
    <row r="54" spans="1:24" ht="12.75">
      <c r="A54" s="32" t="s">
        <v>124</v>
      </c>
      <c r="B54" s="30" t="s">
        <v>156</v>
      </c>
      <c r="D54" s="25">
        <v>0.039</v>
      </c>
      <c r="E54" s="25">
        <v>0.005</v>
      </c>
      <c r="I54" s="25">
        <v>0.003</v>
      </c>
      <c r="K54" s="25">
        <v>0.0125</v>
      </c>
      <c r="L54" s="25">
        <v>0.012</v>
      </c>
      <c r="M54" s="25">
        <v>0.003</v>
      </c>
      <c r="N54" s="25">
        <v>0.027</v>
      </c>
      <c r="O54" s="25">
        <v>0.025</v>
      </c>
      <c r="X54" s="25">
        <v>0.05</v>
      </c>
    </row>
    <row r="55" spans="1:13" ht="12.75">
      <c r="A55" s="46" t="s">
        <v>119</v>
      </c>
      <c r="B55" s="30">
        <v>60</v>
      </c>
      <c r="D55" s="25">
        <v>0.075</v>
      </c>
      <c r="E55" s="25">
        <v>0.003</v>
      </c>
      <c r="G55" s="25">
        <v>0.009</v>
      </c>
      <c r="M55" s="25">
        <v>0.001</v>
      </c>
    </row>
    <row r="56" spans="1:21" ht="12.75">
      <c r="A56" s="46" t="s">
        <v>125</v>
      </c>
      <c r="B56" s="30">
        <v>150</v>
      </c>
      <c r="F56" s="25">
        <v>0.005</v>
      </c>
      <c r="M56" s="25">
        <v>0.001</v>
      </c>
      <c r="U56" s="25">
        <v>0.0375</v>
      </c>
    </row>
    <row r="57" spans="1:17" ht="12.75">
      <c r="A57" s="34" t="s">
        <v>121</v>
      </c>
      <c r="B57" s="33">
        <v>200</v>
      </c>
      <c r="P57" s="25">
        <v>0.001</v>
      </c>
      <c r="Q57" s="25">
        <v>0.015</v>
      </c>
    </row>
    <row r="58" spans="1:7" ht="12.75">
      <c r="A58" s="32" t="s">
        <v>75</v>
      </c>
      <c r="B58" s="30">
        <v>50</v>
      </c>
      <c r="G58" s="25">
        <v>0.05</v>
      </c>
    </row>
    <row r="59" spans="1:31" s="41" customFormat="1" ht="12.75">
      <c r="A59" s="44" t="s">
        <v>106</v>
      </c>
      <c r="B59" s="45"/>
      <c r="C59" s="74">
        <f aca="true" t="shared" si="11" ref="C59:AE59">SUM(C53:C58)</f>
        <v>0</v>
      </c>
      <c r="D59" s="74">
        <f t="shared" si="11"/>
        <v>0.11399999999999999</v>
      </c>
      <c r="E59" s="74">
        <f t="shared" si="11"/>
        <v>0.011</v>
      </c>
      <c r="F59" s="74">
        <f t="shared" si="11"/>
        <v>0.005</v>
      </c>
      <c r="G59" s="74">
        <f t="shared" si="11"/>
        <v>0.059000000000000004</v>
      </c>
      <c r="H59" s="74">
        <f t="shared" si="11"/>
        <v>0</v>
      </c>
      <c r="I59" s="74">
        <f t="shared" si="11"/>
        <v>0.003</v>
      </c>
      <c r="J59" s="74">
        <f t="shared" si="11"/>
        <v>0</v>
      </c>
      <c r="K59" s="74">
        <f t="shared" si="11"/>
        <v>0.077</v>
      </c>
      <c r="L59" s="74">
        <f t="shared" si="11"/>
        <v>0.012</v>
      </c>
      <c r="M59" s="74">
        <f t="shared" si="11"/>
        <v>0.006</v>
      </c>
      <c r="N59" s="74">
        <f t="shared" si="11"/>
        <v>0.027</v>
      </c>
      <c r="O59" s="74">
        <f t="shared" si="11"/>
        <v>0.025</v>
      </c>
      <c r="P59" s="74">
        <f t="shared" si="11"/>
        <v>0.001</v>
      </c>
      <c r="Q59" s="74">
        <f t="shared" si="11"/>
        <v>0.02</v>
      </c>
      <c r="R59" s="74">
        <f t="shared" si="11"/>
        <v>0</v>
      </c>
      <c r="S59" s="74">
        <f t="shared" si="11"/>
        <v>0</v>
      </c>
      <c r="T59" s="74">
        <f t="shared" si="11"/>
        <v>0</v>
      </c>
      <c r="U59" s="74">
        <f t="shared" si="11"/>
        <v>0.0375</v>
      </c>
      <c r="V59" s="74">
        <f t="shared" si="11"/>
        <v>0</v>
      </c>
      <c r="W59" s="74">
        <f t="shared" si="11"/>
        <v>0</v>
      </c>
      <c r="X59" s="74">
        <f t="shared" si="11"/>
        <v>0.05</v>
      </c>
      <c r="Y59" s="74">
        <f t="shared" si="11"/>
        <v>0</v>
      </c>
      <c r="Z59" s="74">
        <f t="shared" si="11"/>
        <v>0</v>
      </c>
      <c r="AA59" s="74">
        <f t="shared" si="11"/>
        <v>0</v>
      </c>
      <c r="AB59" s="74">
        <f t="shared" si="11"/>
        <v>0</v>
      </c>
      <c r="AC59" s="74">
        <f t="shared" si="11"/>
        <v>0</v>
      </c>
      <c r="AD59" s="74">
        <f t="shared" si="11"/>
        <v>0</v>
      </c>
      <c r="AE59" s="74">
        <f t="shared" si="11"/>
        <v>0</v>
      </c>
    </row>
    <row r="60" spans="1:2" s="28" customFormat="1" ht="12.75">
      <c r="A60" s="26" t="s">
        <v>126</v>
      </c>
      <c r="B60" s="27"/>
    </row>
    <row r="61" spans="1:30" ht="12.75">
      <c r="A61" s="29" t="s">
        <v>69</v>
      </c>
      <c r="B61" s="30" t="s">
        <v>70</v>
      </c>
      <c r="C61" s="25" t="s">
        <v>71</v>
      </c>
      <c r="D61" s="25" t="s">
        <v>72</v>
      </c>
      <c r="E61" s="25" t="s">
        <v>73</v>
      </c>
      <c r="F61" s="25" t="s">
        <v>74</v>
      </c>
      <c r="G61" s="25" t="s">
        <v>75</v>
      </c>
      <c r="H61" s="25" t="s">
        <v>76</v>
      </c>
      <c r="I61" s="25" t="s">
        <v>77</v>
      </c>
      <c r="J61" s="25" t="s">
        <v>78</v>
      </c>
      <c r="K61" s="25" t="s">
        <v>79</v>
      </c>
      <c r="L61" s="25" t="s">
        <v>80</v>
      </c>
      <c r="M61" s="25" t="s">
        <v>81</v>
      </c>
      <c r="N61" s="25" t="s">
        <v>108</v>
      </c>
      <c r="O61" s="25" t="s">
        <v>83</v>
      </c>
      <c r="P61" s="25" t="s">
        <v>84</v>
      </c>
      <c r="Q61" s="25" t="s">
        <v>85</v>
      </c>
      <c r="R61" s="31" t="s">
        <v>86</v>
      </c>
      <c r="S61" s="25" t="s">
        <v>87</v>
      </c>
      <c r="T61" s="25" t="s">
        <v>88</v>
      </c>
      <c r="U61" s="25" t="s">
        <v>89</v>
      </c>
      <c r="V61" s="25" t="s">
        <v>90</v>
      </c>
      <c r="W61" s="25" t="s">
        <v>91</v>
      </c>
      <c r="X61" s="25" t="s">
        <v>92</v>
      </c>
      <c r="Y61" s="25" t="s">
        <v>93</v>
      </c>
      <c r="Z61" s="25" t="s">
        <v>94</v>
      </c>
      <c r="AA61" s="25" t="s">
        <v>95</v>
      </c>
      <c r="AB61" s="25" t="s">
        <v>96</v>
      </c>
      <c r="AC61" s="31" t="s">
        <v>97</v>
      </c>
      <c r="AD61" s="25" t="s">
        <v>149</v>
      </c>
    </row>
    <row r="62" spans="1:22" ht="12.75">
      <c r="A62" s="46" t="s">
        <v>128</v>
      </c>
      <c r="B62" s="30" t="s">
        <v>129</v>
      </c>
      <c r="D62" s="25">
        <v>0.15</v>
      </c>
      <c r="E62" s="25">
        <v>0.007</v>
      </c>
      <c r="I62" s="25">
        <v>0.0035</v>
      </c>
      <c r="K62" s="25">
        <v>0.019</v>
      </c>
      <c r="L62" s="25">
        <v>0.017</v>
      </c>
      <c r="V62" s="25">
        <v>0.06</v>
      </c>
    </row>
    <row r="63" spans="1:7" ht="12.75">
      <c r="A63" s="46" t="s">
        <v>122</v>
      </c>
      <c r="B63" s="30">
        <v>30</v>
      </c>
      <c r="G63" s="25">
        <v>0.03</v>
      </c>
    </row>
    <row r="64" spans="1:20" ht="12.75">
      <c r="A64" s="46" t="s">
        <v>137</v>
      </c>
      <c r="B64" s="30">
        <v>190</v>
      </c>
      <c r="T64" s="25">
        <v>0.19</v>
      </c>
    </row>
    <row r="65" spans="1:31" s="38" customFormat="1" ht="12.75">
      <c r="A65" s="42" t="s">
        <v>101</v>
      </c>
      <c r="B65" s="43"/>
      <c r="C65" s="38">
        <f aca="true" t="shared" si="12" ref="C65:S65">SUM(C62:C63)</f>
        <v>0</v>
      </c>
      <c r="D65" s="38">
        <f t="shared" si="12"/>
        <v>0.15</v>
      </c>
      <c r="E65" s="38">
        <f t="shared" si="12"/>
        <v>0.007</v>
      </c>
      <c r="F65" s="38">
        <f t="shared" si="12"/>
        <v>0</v>
      </c>
      <c r="G65" s="38">
        <f t="shared" si="12"/>
        <v>0.03</v>
      </c>
      <c r="H65" s="38">
        <f t="shared" si="12"/>
        <v>0</v>
      </c>
      <c r="I65" s="38">
        <f t="shared" si="12"/>
        <v>0.0035</v>
      </c>
      <c r="J65" s="38">
        <f t="shared" si="12"/>
        <v>0</v>
      </c>
      <c r="K65" s="38">
        <f t="shared" si="12"/>
        <v>0.019</v>
      </c>
      <c r="L65" s="38">
        <f t="shared" si="12"/>
        <v>0.017</v>
      </c>
      <c r="M65" s="38">
        <f t="shared" si="12"/>
        <v>0</v>
      </c>
      <c r="N65" s="38">
        <f t="shared" si="12"/>
        <v>0</v>
      </c>
      <c r="O65" s="38">
        <f t="shared" si="12"/>
        <v>0</v>
      </c>
      <c r="P65" s="38">
        <f t="shared" si="12"/>
        <v>0</v>
      </c>
      <c r="Q65" s="39">
        <f t="shared" si="12"/>
        <v>0</v>
      </c>
      <c r="R65" s="39">
        <f t="shared" si="12"/>
        <v>0</v>
      </c>
      <c r="S65" s="39">
        <f t="shared" si="12"/>
        <v>0</v>
      </c>
      <c r="T65" s="38">
        <f>SUM(T62:T64)</f>
        <v>0.19</v>
      </c>
      <c r="U65" s="38">
        <f aca="true" t="shared" si="13" ref="U65:AE65">SUM(U62:U63)</f>
        <v>0</v>
      </c>
      <c r="V65" s="38">
        <f t="shared" si="13"/>
        <v>0.06</v>
      </c>
      <c r="W65" s="38">
        <f t="shared" si="13"/>
        <v>0</v>
      </c>
      <c r="X65" s="38">
        <f t="shared" si="13"/>
        <v>0</v>
      </c>
      <c r="Y65" s="38">
        <f t="shared" si="13"/>
        <v>0</v>
      </c>
      <c r="Z65" s="38">
        <f t="shared" si="13"/>
        <v>0</v>
      </c>
      <c r="AA65" s="38">
        <f t="shared" si="13"/>
        <v>0</v>
      </c>
      <c r="AB65" s="38">
        <f t="shared" si="13"/>
        <v>0</v>
      </c>
      <c r="AC65" s="38">
        <f t="shared" si="13"/>
        <v>0</v>
      </c>
      <c r="AD65" s="38">
        <f t="shared" si="13"/>
        <v>0</v>
      </c>
      <c r="AE65" s="38">
        <f t="shared" si="13"/>
        <v>0</v>
      </c>
    </row>
    <row r="66" spans="1:31" s="41" customFormat="1" ht="12.75">
      <c r="A66" s="47" t="s">
        <v>102</v>
      </c>
      <c r="B66" s="45" t="s">
        <v>70</v>
      </c>
      <c r="C66" s="41" t="s">
        <v>71</v>
      </c>
      <c r="D66" s="41" t="s">
        <v>72</v>
      </c>
      <c r="E66" s="41" t="s">
        <v>73</v>
      </c>
      <c r="F66" s="41" t="s">
        <v>74</v>
      </c>
      <c r="G66" s="41" t="s">
        <v>75</v>
      </c>
      <c r="H66" s="41" t="s">
        <v>76</v>
      </c>
      <c r="I66" s="41" t="s">
        <v>77</v>
      </c>
      <c r="J66" s="41" t="s">
        <v>78</v>
      </c>
      <c r="K66" s="41" t="s">
        <v>79</v>
      </c>
      <c r="L66" s="41" t="s">
        <v>80</v>
      </c>
      <c r="M66" s="41" t="s">
        <v>81</v>
      </c>
      <c r="N66" s="41" t="s">
        <v>82</v>
      </c>
      <c r="O66" s="41" t="s">
        <v>83</v>
      </c>
      <c r="P66" s="41" t="s">
        <v>84</v>
      </c>
      <c r="Q66" s="41" t="s">
        <v>85</v>
      </c>
      <c r="R66" s="31" t="s">
        <v>86</v>
      </c>
      <c r="S66" s="41" t="s">
        <v>87</v>
      </c>
      <c r="T66" s="41" t="s">
        <v>88</v>
      </c>
      <c r="U66" s="41" t="s">
        <v>89</v>
      </c>
      <c r="V66" s="41" t="s">
        <v>90</v>
      </c>
      <c r="W66" s="41" t="s">
        <v>91</v>
      </c>
      <c r="X66" s="41" t="s">
        <v>92</v>
      </c>
      <c r="Y66" s="41" t="s">
        <v>93</v>
      </c>
      <c r="Z66" s="41" t="s">
        <v>94</v>
      </c>
      <c r="AA66" s="41" t="s">
        <v>95</v>
      </c>
      <c r="AB66" s="25" t="s">
        <v>96</v>
      </c>
      <c r="AC66" s="31" t="s">
        <v>97</v>
      </c>
      <c r="AD66" s="25" t="s">
        <v>149</v>
      </c>
      <c r="AE66" s="41" t="s">
        <v>153</v>
      </c>
    </row>
    <row r="67" spans="1:30" s="41" customFormat="1" ht="12.75">
      <c r="A67" s="45" t="s">
        <v>127</v>
      </c>
      <c r="B67" s="45">
        <v>60</v>
      </c>
      <c r="E67" s="41">
        <v>0.003</v>
      </c>
      <c r="K67" s="41">
        <v>0.0075</v>
      </c>
      <c r="M67" s="41">
        <v>0.002</v>
      </c>
      <c r="O67" s="41">
        <v>0.0952</v>
      </c>
      <c r="Q67" s="41">
        <v>0.003</v>
      </c>
      <c r="R67" s="31"/>
      <c r="AB67" s="25"/>
      <c r="AC67" s="31"/>
      <c r="AD67" s="25"/>
    </row>
    <row r="68" spans="1:27" ht="12.75">
      <c r="A68" s="32" t="s">
        <v>131</v>
      </c>
      <c r="B68" s="30" t="s">
        <v>156</v>
      </c>
      <c r="D68" s="25">
        <v>0.039</v>
      </c>
      <c r="E68" s="25">
        <v>0.005</v>
      </c>
      <c r="K68" s="25">
        <v>0.0125</v>
      </c>
      <c r="L68" s="25">
        <v>0.006</v>
      </c>
      <c r="M68" s="25">
        <v>0.002</v>
      </c>
      <c r="N68" s="25">
        <v>0.1</v>
      </c>
      <c r="Y68" s="25">
        <v>0.027</v>
      </c>
      <c r="AA68" s="25">
        <v>0.005</v>
      </c>
    </row>
    <row r="69" spans="1:13" ht="12.75">
      <c r="A69" s="46" t="s">
        <v>119</v>
      </c>
      <c r="B69" s="30">
        <v>60</v>
      </c>
      <c r="D69" s="25">
        <v>0.075</v>
      </c>
      <c r="E69" s="25">
        <v>0.003</v>
      </c>
      <c r="G69" s="25">
        <v>0.009</v>
      </c>
      <c r="M69" s="25">
        <v>0.001</v>
      </c>
    </row>
    <row r="70" spans="1:19" ht="12.75">
      <c r="A70" s="46" t="s">
        <v>132</v>
      </c>
      <c r="B70" s="30">
        <v>150</v>
      </c>
      <c r="F70" s="25">
        <v>0.005</v>
      </c>
      <c r="M70" s="25">
        <v>0.002</v>
      </c>
      <c r="N70" s="25">
        <v>0.16</v>
      </c>
      <c r="S70" s="25">
        <v>0.0024</v>
      </c>
    </row>
    <row r="71" spans="1:17" ht="12.75">
      <c r="A71" s="32" t="s">
        <v>84</v>
      </c>
      <c r="B71" s="30">
        <v>200</v>
      </c>
      <c r="P71" s="25">
        <v>0.001</v>
      </c>
      <c r="Q71" s="25">
        <v>0.015</v>
      </c>
    </row>
    <row r="72" spans="1:7" ht="12.75">
      <c r="A72" s="32" t="s">
        <v>75</v>
      </c>
      <c r="B72" s="30">
        <v>50</v>
      </c>
      <c r="G72" s="25">
        <v>0.05</v>
      </c>
    </row>
    <row r="73" spans="1:31" s="41" customFormat="1" ht="12.75">
      <c r="A73" s="44" t="s">
        <v>106</v>
      </c>
      <c r="B73" s="45"/>
      <c r="D73" s="74">
        <f>SUM(D68:D72)</f>
        <v>0.11399999999999999</v>
      </c>
      <c r="E73" s="74">
        <f>SUM(E67:E72)</f>
        <v>0.011</v>
      </c>
      <c r="F73" s="74">
        <f>SUM(F68:F72)</f>
        <v>0.005</v>
      </c>
      <c r="G73" s="74">
        <f>SUM(G68:G72)</f>
        <v>0.059000000000000004</v>
      </c>
      <c r="H73" s="74">
        <f>SUM(H68:H72)</f>
        <v>0</v>
      </c>
      <c r="I73" s="74">
        <f>SUM(I68:I72)</f>
        <v>0</v>
      </c>
      <c r="J73" s="74">
        <f>SUM(J68:J72)</f>
        <v>0</v>
      </c>
      <c r="K73" s="74">
        <f aca="true" t="shared" si="14" ref="K73:Q73">SUM(K67:K72)</f>
        <v>0.02</v>
      </c>
      <c r="L73" s="74">
        <f t="shared" si="14"/>
        <v>0.006</v>
      </c>
      <c r="M73" s="74">
        <f t="shared" si="14"/>
        <v>0.007</v>
      </c>
      <c r="N73" s="74">
        <f t="shared" si="14"/>
        <v>0.26</v>
      </c>
      <c r="O73" s="74">
        <f t="shared" si="14"/>
        <v>0.0952</v>
      </c>
      <c r="P73" s="74">
        <f t="shared" si="14"/>
        <v>0.001</v>
      </c>
      <c r="Q73" s="74">
        <f t="shared" si="14"/>
        <v>0.018</v>
      </c>
      <c r="R73" s="74">
        <f aca="true" t="shared" si="15" ref="R73:AE73">SUM(R68:R72)</f>
        <v>0</v>
      </c>
      <c r="S73" s="74">
        <f t="shared" si="15"/>
        <v>0.0024</v>
      </c>
      <c r="T73" s="74">
        <f t="shared" si="15"/>
        <v>0</v>
      </c>
      <c r="U73" s="74">
        <f t="shared" si="15"/>
        <v>0</v>
      </c>
      <c r="V73" s="74">
        <f t="shared" si="15"/>
        <v>0</v>
      </c>
      <c r="W73" s="74">
        <f t="shared" si="15"/>
        <v>0</v>
      </c>
      <c r="X73" s="74">
        <f t="shared" si="15"/>
        <v>0</v>
      </c>
      <c r="Y73" s="74">
        <f t="shared" si="15"/>
        <v>0.027</v>
      </c>
      <c r="Z73" s="74">
        <f t="shared" si="15"/>
        <v>0</v>
      </c>
      <c r="AA73" s="74">
        <f t="shared" si="15"/>
        <v>0.005</v>
      </c>
      <c r="AB73" s="74">
        <f t="shared" si="15"/>
        <v>0</v>
      </c>
      <c r="AC73" s="74">
        <f t="shared" si="15"/>
        <v>0</v>
      </c>
      <c r="AD73" s="74">
        <f t="shared" si="15"/>
        <v>0</v>
      </c>
      <c r="AE73" s="74">
        <f t="shared" si="15"/>
        <v>0</v>
      </c>
    </row>
    <row r="74" spans="1:2" s="28" customFormat="1" ht="12.75">
      <c r="A74" s="26" t="s">
        <v>133</v>
      </c>
      <c r="B74" s="27"/>
    </row>
    <row r="75" spans="1:30" ht="12.75">
      <c r="A75" s="29" t="s">
        <v>69</v>
      </c>
      <c r="B75" s="30" t="s">
        <v>70</v>
      </c>
      <c r="C75" s="25" t="s">
        <v>71</v>
      </c>
      <c r="D75" s="25" t="s">
        <v>72</v>
      </c>
      <c r="E75" s="25" t="s">
        <v>73</v>
      </c>
      <c r="F75" s="25" t="s">
        <v>74</v>
      </c>
      <c r="G75" s="25" t="s">
        <v>75</v>
      </c>
      <c r="H75" s="25" t="s">
        <v>76</v>
      </c>
      <c r="I75" s="25" t="s">
        <v>77</v>
      </c>
      <c r="J75" s="25" t="s">
        <v>78</v>
      </c>
      <c r="K75" s="25" t="s">
        <v>79</v>
      </c>
      <c r="L75" s="25" t="s">
        <v>80</v>
      </c>
      <c r="M75" s="25" t="s">
        <v>81</v>
      </c>
      <c r="N75" s="25" t="s">
        <v>108</v>
      </c>
      <c r="O75" s="25" t="s">
        <v>83</v>
      </c>
      <c r="P75" s="25" t="s">
        <v>84</v>
      </c>
      <c r="Q75" s="25" t="s">
        <v>85</v>
      </c>
      <c r="R75" s="31" t="s">
        <v>86</v>
      </c>
      <c r="S75" s="25" t="s">
        <v>87</v>
      </c>
      <c r="T75" s="25" t="s">
        <v>88</v>
      </c>
      <c r="U75" s="25" t="s">
        <v>89</v>
      </c>
      <c r="V75" s="25" t="s">
        <v>90</v>
      </c>
      <c r="W75" s="25" t="s">
        <v>91</v>
      </c>
      <c r="X75" s="25" t="s">
        <v>92</v>
      </c>
      <c r="Y75" s="25" t="s">
        <v>93</v>
      </c>
      <c r="Z75" s="25" t="s">
        <v>94</v>
      </c>
      <c r="AA75" s="25" t="s">
        <v>95</v>
      </c>
      <c r="AB75" s="25" t="s">
        <v>96</v>
      </c>
      <c r="AC75" s="31" t="s">
        <v>97</v>
      </c>
      <c r="AD75" s="25" t="s">
        <v>149</v>
      </c>
    </row>
    <row r="76" spans="1:14" ht="12.75">
      <c r="A76" s="34" t="s">
        <v>109</v>
      </c>
      <c r="B76" s="33" t="s">
        <v>110</v>
      </c>
      <c r="D76" s="25">
        <v>0.15</v>
      </c>
      <c r="E76" s="25">
        <v>0.008</v>
      </c>
      <c r="I76" s="25">
        <v>0.004</v>
      </c>
      <c r="L76" s="25">
        <v>0.024</v>
      </c>
      <c r="M76" s="25">
        <v>0.002</v>
      </c>
      <c r="N76" s="25">
        <v>0.229</v>
      </c>
    </row>
    <row r="77" spans="1:17" ht="12.75">
      <c r="A77" s="46" t="s">
        <v>121</v>
      </c>
      <c r="B77" s="30">
        <v>200</v>
      </c>
      <c r="P77" s="25">
        <v>0.001</v>
      </c>
      <c r="Q77" s="25">
        <v>0.015</v>
      </c>
    </row>
    <row r="78" spans="1:19" ht="12.75">
      <c r="A78" s="46" t="s">
        <v>75</v>
      </c>
      <c r="B78" s="30">
        <v>30</v>
      </c>
      <c r="G78" s="25">
        <v>0.03</v>
      </c>
      <c r="Q78" s="39"/>
      <c r="R78" s="39"/>
      <c r="S78" s="39"/>
    </row>
    <row r="79" spans="1:31" s="38" customFormat="1" ht="12.75">
      <c r="A79" s="42" t="s">
        <v>101</v>
      </c>
      <c r="B79" s="43"/>
      <c r="C79" s="38">
        <f aca="true" t="shared" si="16" ref="C79:AE79">SUM(C76:C78)</f>
        <v>0</v>
      </c>
      <c r="D79" s="38">
        <f t="shared" si="16"/>
        <v>0.15</v>
      </c>
      <c r="E79" s="38">
        <f t="shared" si="16"/>
        <v>0.008</v>
      </c>
      <c r="F79" s="38">
        <f t="shared" si="16"/>
        <v>0</v>
      </c>
      <c r="G79" s="38">
        <f t="shared" si="16"/>
        <v>0.03</v>
      </c>
      <c r="H79" s="38">
        <f t="shared" si="16"/>
        <v>0</v>
      </c>
      <c r="I79" s="38">
        <f t="shared" si="16"/>
        <v>0.004</v>
      </c>
      <c r="J79" s="38">
        <f t="shared" si="16"/>
        <v>0</v>
      </c>
      <c r="K79" s="38">
        <f t="shared" si="16"/>
        <v>0</v>
      </c>
      <c r="L79" s="38">
        <f t="shared" si="16"/>
        <v>0.024</v>
      </c>
      <c r="M79" s="38">
        <f t="shared" si="16"/>
        <v>0.002</v>
      </c>
      <c r="N79" s="38">
        <f t="shared" si="16"/>
        <v>0.229</v>
      </c>
      <c r="O79" s="38">
        <f t="shared" si="16"/>
        <v>0</v>
      </c>
      <c r="P79" s="38">
        <f t="shared" si="16"/>
        <v>0.001</v>
      </c>
      <c r="Q79" s="39">
        <f t="shared" si="16"/>
        <v>0.015</v>
      </c>
      <c r="R79" s="39">
        <f t="shared" si="16"/>
        <v>0</v>
      </c>
      <c r="S79" s="39">
        <f t="shared" si="16"/>
        <v>0</v>
      </c>
      <c r="T79" s="38">
        <f t="shared" si="16"/>
        <v>0</v>
      </c>
      <c r="U79" s="38">
        <f t="shared" si="16"/>
        <v>0</v>
      </c>
      <c r="V79" s="38">
        <f t="shared" si="16"/>
        <v>0</v>
      </c>
      <c r="W79" s="38">
        <f t="shared" si="16"/>
        <v>0</v>
      </c>
      <c r="X79" s="38">
        <f t="shared" si="16"/>
        <v>0</v>
      </c>
      <c r="Y79" s="38">
        <f t="shared" si="16"/>
        <v>0</v>
      </c>
      <c r="Z79" s="38">
        <f t="shared" si="16"/>
        <v>0</v>
      </c>
      <c r="AA79" s="38">
        <f t="shared" si="16"/>
        <v>0</v>
      </c>
      <c r="AB79" s="38">
        <f t="shared" si="16"/>
        <v>0</v>
      </c>
      <c r="AC79" s="38">
        <f t="shared" si="16"/>
        <v>0</v>
      </c>
      <c r="AD79" s="38">
        <f t="shared" si="16"/>
        <v>0</v>
      </c>
      <c r="AE79" s="38">
        <f t="shared" si="16"/>
        <v>0</v>
      </c>
    </row>
    <row r="80" spans="1:31" ht="12.75">
      <c r="A80" s="29" t="s">
        <v>102</v>
      </c>
      <c r="B80" s="30" t="s">
        <v>70</v>
      </c>
      <c r="C80" s="25" t="s">
        <v>71</v>
      </c>
      <c r="D80" s="25" t="s">
        <v>72</v>
      </c>
      <c r="E80" s="25" t="s">
        <v>73</v>
      </c>
      <c r="F80" s="25" t="s">
        <v>74</v>
      </c>
      <c r="G80" s="25" t="s">
        <v>75</v>
      </c>
      <c r="H80" s="25" t="s">
        <v>76</v>
      </c>
      <c r="I80" s="25" t="s">
        <v>77</v>
      </c>
      <c r="J80" s="25" t="s">
        <v>78</v>
      </c>
      <c r="K80" s="25" t="s">
        <v>79</v>
      </c>
      <c r="L80" s="25" t="s">
        <v>80</v>
      </c>
      <c r="M80" s="25" t="s">
        <v>81</v>
      </c>
      <c r="N80" s="25" t="s">
        <v>82</v>
      </c>
      <c r="O80" s="25" t="s">
        <v>83</v>
      </c>
      <c r="P80" s="25" t="s">
        <v>84</v>
      </c>
      <c r="Q80" s="25" t="s">
        <v>85</v>
      </c>
      <c r="R80" s="31" t="s">
        <v>86</v>
      </c>
      <c r="S80" s="25" t="s">
        <v>87</v>
      </c>
      <c r="T80" s="25" t="s">
        <v>88</v>
      </c>
      <c r="U80" s="25" t="s">
        <v>89</v>
      </c>
      <c r="V80" s="25" t="s">
        <v>90</v>
      </c>
      <c r="W80" s="25" t="s">
        <v>91</v>
      </c>
      <c r="X80" s="25" t="s">
        <v>92</v>
      </c>
      <c r="Y80" s="25" t="s">
        <v>93</v>
      </c>
      <c r="Z80" s="25" t="s">
        <v>94</v>
      </c>
      <c r="AA80" s="25" t="s">
        <v>95</v>
      </c>
      <c r="AB80" s="25" t="s">
        <v>96</v>
      </c>
      <c r="AC80" s="31" t="s">
        <v>97</v>
      </c>
      <c r="AD80" s="25" t="s">
        <v>149</v>
      </c>
      <c r="AE80" s="25" t="s">
        <v>153</v>
      </c>
    </row>
    <row r="81" spans="1:24" ht="12.75">
      <c r="A81" s="32" t="s">
        <v>134</v>
      </c>
      <c r="B81" s="30">
        <v>60</v>
      </c>
      <c r="E81" s="25">
        <v>0.003</v>
      </c>
      <c r="M81" s="25">
        <v>0.001</v>
      </c>
      <c r="T81" s="25">
        <v>0.0257</v>
      </c>
      <c r="X81" s="25">
        <v>0.041</v>
      </c>
    </row>
    <row r="82" spans="1:14" ht="12.75">
      <c r="A82" s="32" t="s">
        <v>115</v>
      </c>
      <c r="B82" s="30" t="s">
        <v>156</v>
      </c>
      <c r="D82" s="25">
        <v>0.039</v>
      </c>
      <c r="E82" s="25">
        <v>0.005</v>
      </c>
      <c r="K82" s="25">
        <v>0.013</v>
      </c>
      <c r="L82" s="25">
        <v>0.012</v>
      </c>
      <c r="M82" s="25">
        <v>0.002</v>
      </c>
      <c r="N82" s="25">
        <v>0.067</v>
      </c>
    </row>
    <row r="83" spans="1:13" ht="12.75">
      <c r="A83" s="32" t="s">
        <v>104</v>
      </c>
      <c r="B83" s="30" t="s">
        <v>25</v>
      </c>
      <c r="D83" s="25">
        <v>0.1185</v>
      </c>
      <c r="E83" s="25">
        <v>0.001</v>
      </c>
      <c r="I83" s="25">
        <v>0.005</v>
      </c>
      <c r="J83" s="25">
        <v>0.003</v>
      </c>
      <c r="K83" s="25">
        <v>0.004</v>
      </c>
      <c r="L83" s="25">
        <v>0.002</v>
      </c>
      <c r="M83" s="25">
        <v>0.003</v>
      </c>
    </row>
    <row r="84" spans="1:13" ht="12.75">
      <c r="A84" s="46" t="s">
        <v>105</v>
      </c>
      <c r="B84" s="30">
        <v>150</v>
      </c>
      <c r="F84" s="25">
        <v>0.005</v>
      </c>
      <c r="H84" s="25">
        <v>0.0525</v>
      </c>
      <c r="M84" s="25">
        <v>0.001</v>
      </c>
    </row>
    <row r="85" spans="1:17" ht="12.75">
      <c r="A85" s="46" t="s">
        <v>121</v>
      </c>
      <c r="B85" s="30">
        <v>200</v>
      </c>
      <c r="P85" s="25">
        <v>0.001</v>
      </c>
      <c r="Q85" s="25">
        <v>0.015</v>
      </c>
    </row>
    <row r="86" spans="1:7" ht="12.75">
      <c r="A86" s="32" t="s">
        <v>75</v>
      </c>
      <c r="B86" s="30">
        <v>50</v>
      </c>
      <c r="G86" s="25">
        <v>0.05</v>
      </c>
    </row>
    <row r="87" spans="1:31" s="41" customFormat="1" ht="12.75">
      <c r="A87" s="44" t="s">
        <v>106</v>
      </c>
      <c r="B87" s="45"/>
      <c r="D87" s="74">
        <f>SUM(D82:D86)</f>
        <v>0.1575</v>
      </c>
      <c r="E87" s="74">
        <f>SUM(E81:E86)</f>
        <v>0.009000000000000001</v>
      </c>
      <c r="F87" s="74">
        <f>SUM(F81:F86)</f>
        <v>0.005</v>
      </c>
      <c r="G87" s="74">
        <f>SUM(G81:G86)</f>
        <v>0.05</v>
      </c>
      <c r="H87" s="74">
        <f>SUM(H81:H86)</f>
        <v>0.0525</v>
      </c>
      <c r="I87" s="74">
        <f aca="true" t="shared" si="17" ref="I87:O87">SUM(I81:I86)</f>
        <v>0.005</v>
      </c>
      <c r="J87" s="74">
        <f t="shared" si="17"/>
        <v>0.003</v>
      </c>
      <c r="K87" s="74">
        <f t="shared" si="17"/>
        <v>0.017</v>
      </c>
      <c r="L87" s="74">
        <f t="shared" si="17"/>
        <v>0.014</v>
      </c>
      <c r="M87" s="74">
        <f t="shared" si="17"/>
        <v>0.007</v>
      </c>
      <c r="N87" s="74">
        <f t="shared" si="17"/>
        <v>0.067</v>
      </c>
      <c r="O87" s="74">
        <f t="shared" si="17"/>
        <v>0</v>
      </c>
      <c r="P87" s="74">
        <f>SUM(P81:P86)</f>
        <v>0.001</v>
      </c>
      <c r="Q87" s="74">
        <f>SUM(Q81:Q86)</f>
        <v>0.015</v>
      </c>
      <c r="R87" s="74">
        <f>SUM(R81:R86)</f>
        <v>0</v>
      </c>
      <c r="S87" s="74">
        <f>SUM(S81:S86)</f>
        <v>0</v>
      </c>
      <c r="T87" s="74">
        <f>SUM(T81:T86)</f>
        <v>0.0257</v>
      </c>
      <c r="U87" s="74">
        <f>SUM(U81:U86)</f>
        <v>0</v>
      </c>
      <c r="V87" s="74">
        <f>SUM(V81:V86)</f>
        <v>0</v>
      </c>
      <c r="W87" s="74">
        <f>SUM(W81:W86)</f>
        <v>0</v>
      </c>
      <c r="X87" s="74">
        <f>SUM(X81:X86)</f>
        <v>0.041</v>
      </c>
      <c r="Y87" s="74">
        <f aca="true" t="shared" si="18" ref="Y87:AE87">SUM(Y81:Y86)</f>
        <v>0</v>
      </c>
      <c r="Z87" s="74">
        <f t="shared" si="18"/>
        <v>0</v>
      </c>
      <c r="AA87" s="74">
        <f t="shared" si="18"/>
        <v>0</v>
      </c>
      <c r="AB87" s="74">
        <f t="shared" si="18"/>
        <v>0</v>
      </c>
      <c r="AC87" s="74">
        <f t="shared" si="18"/>
        <v>0</v>
      </c>
      <c r="AD87" s="74">
        <f t="shared" si="18"/>
        <v>0</v>
      </c>
      <c r="AE87" s="74">
        <f t="shared" si="18"/>
        <v>0</v>
      </c>
    </row>
    <row r="88" spans="1:2" s="28" customFormat="1" ht="12.75">
      <c r="A88" s="26" t="s">
        <v>135</v>
      </c>
      <c r="B88" s="27"/>
    </row>
    <row r="89" spans="1:30" ht="12.75">
      <c r="A89" s="32" t="s">
        <v>147</v>
      </c>
      <c r="B89" s="33" t="s">
        <v>148</v>
      </c>
      <c r="F89" s="25">
        <v>0.006</v>
      </c>
      <c r="M89" s="25">
        <v>0.002</v>
      </c>
      <c r="Q89" s="25">
        <v>0.006</v>
      </c>
      <c r="S89" s="25">
        <v>0.012</v>
      </c>
      <c r="AD89" s="25">
        <v>0.046</v>
      </c>
    </row>
    <row r="90" spans="1:7" ht="12.75">
      <c r="A90" s="46" t="s">
        <v>155</v>
      </c>
      <c r="B90" s="30">
        <v>35</v>
      </c>
      <c r="F90" s="25">
        <v>0.005</v>
      </c>
      <c r="G90" s="25">
        <v>0.03</v>
      </c>
    </row>
    <row r="91" spans="1:17" ht="12.75">
      <c r="A91" s="46" t="s">
        <v>121</v>
      </c>
      <c r="B91" s="30">
        <v>200</v>
      </c>
      <c r="P91" s="25">
        <v>0.001</v>
      </c>
      <c r="Q91" s="25">
        <v>0.015</v>
      </c>
    </row>
    <row r="92" spans="1:20" ht="12.75">
      <c r="A92" s="34" t="s">
        <v>137</v>
      </c>
      <c r="B92" s="33">
        <v>190</v>
      </c>
      <c r="T92" s="25">
        <v>0.19</v>
      </c>
    </row>
    <row r="93" spans="1:31" s="38" customFormat="1" ht="12.75">
      <c r="A93" s="42" t="s">
        <v>101</v>
      </c>
      <c r="B93" s="43"/>
      <c r="C93" s="38">
        <f>SUM(C90:C91)</f>
        <v>0</v>
      </c>
      <c r="D93" s="38">
        <f>SUM(D90:D91)</f>
        <v>0</v>
      </c>
      <c r="E93" s="38">
        <f>SUM(E90:E91)</f>
        <v>0</v>
      </c>
      <c r="F93" s="38">
        <f>SUM(F89:F91)</f>
        <v>0.011</v>
      </c>
      <c r="G93" s="38">
        <f aca="true" t="shared" si="19" ref="G93:L93">SUM(G90:G91)</f>
        <v>0.03</v>
      </c>
      <c r="H93" s="38">
        <f t="shared" si="19"/>
        <v>0</v>
      </c>
      <c r="I93" s="38">
        <f t="shared" si="19"/>
        <v>0</v>
      </c>
      <c r="J93" s="38">
        <f t="shared" si="19"/>
        <v>0</v>
      </c>
      <c r="K93" s="38">
        <f t="shared" si="19"/>
        <v>0</v>
      </c>
      <c r="L93" s="38">
        <f t="shared" si="19"/>
        <v>0</v>
      </c>
      <c r="M93" s="38">
        <f>SUM(M89:M91)</f>
        <v>0.002</v>
      </c>
      <c r="N93" s="38">
        <f>SUM(N90:N91)</f>
        <v>0</v>
      </c>
      <c r="O93" s="38">
        <f>SUM(O90:O91)</f>
        <v>0</v>
      </c>
      <c r="P93" s="38">
        <f>SUM(P90:P91)</f>
        <v>0.001</v>
      </c>
      <c r="Q93" s="38">
        <f>SUM(Q89:Q91)</f>
        <v>0.020999999999999998</v>
      </c>
      <c r="R93" s="38">
        <f>SUM(R90:R91)</f>
        <v>0</v>
      </c>
      <c r="S93" s="38">
        <f>SUM(S89:S91)</f>
        <v>0.012</v>
      </c>
      <c r="T93" s="38">
        <f>SUM(T89:T92)</f>
        <v>0.19</v>
      </c>
      <c r="U93" s="38">
        <f aca="true" t="shared" si="20" ref="U93:AC93">SUM(U90:U91)</f>
        <v>0</v>
      </c>
      <c r="V93" s="38">
        <f t="shared" si="20"/>
        <v>0</v>
      </c>
      <c r="W93" s="38">
        <f t="shared" si="20"/>
        <v>0</v>
      </c>
      <c r="X93" s="38">
        <f t="shared" si="20"/>
        <v>0</v>
      </c>
      <c r="Y93" s="38">
        <f t="shared" si="20"/>
        <v>0</v>
      </c>
      <c r="Z93" s="38">
        <f t="shared" si="20"/>
        <v>0</v>
      </c>
      <c r="AA93" s="38">
        <f t="shared" si="20"/>
        <v>0</v>
      </c>
      <c r="AB93" s="38">
        <f t="shared" si="20"/>
        <v>0</v>
      </c>
      <c r="AC93" s="38">
        <f t="shared" si="20"/>
        <v>0</v>
      </c>
      <c r="AD93" s="38">
        <f>SUM(AD89:AD91)</f>
        <v>0.046</v>
      </c>
      <c r="AE93" s="38">
        <f>SUM(AE90:AE91)</f>
        <v>0</v>
      </c>
    </row>
    <row r="94" spans="1:31" ht="12.75">
      <c r="A94" s="29" t="s">
        <v>102</v>
      </c>
      <c r="B94" s="30" t="s">
        <v>70</v>
      </c>
      <c r="C94" s="25" t="s">
        <v>71</v>
      </c>
      <c r="D94" s="25" t="s">
        <v>72</v>
      </c>
      <c r="E94" s="25" t="s">
        <v>73</v>
      </c>
      <c r="F94" s="25" t="s">
        <v>74</v>
      </c>
      <c r="G94" s="25" t="s">
        <v>75</v>
      </c>
      <c r="H94" s="25" t="s">
        <v>76</v>
      </c>
      <c r="I94" s="25" t="s">
        <v>77</v>
      </c>
      <c r="J94" s="25" t="s">
        <v>78</v>
      </c>
      <c r="K94" s="25" t="s">
        <v>79</v>
      </c>
      <c r="L94" s="25" t="s">
        <v>80</v>
      </c>
      <c r="M94" s="25" t="s">
        <v>81</v>
      </c>
      <c r="N94" s="25" t="s">
        <v>82</v>
      </c>
      <c r="O94" s="25" t="s">
        <v>83</v>
      </c>
      <c r="P94" s="25" t="s">
        <v>84</v>
      </c>
      <c r="Q94" s="25" t="s">
        <v>85</v>
      </c>
      <c r="R94" s="31" t="s">
        <v>86</v>
      </c>
      <c r="S94" s="25" t="s">
        <v>87</v>
      </c>
      <c r="T94" s="25" t="s">
        <v>88</v>
      </c>
      <c r="U94" s="25" t="s">
        <v>89</v>
      </c>
      <c r="V94" s="25" t="s">
        <v>90</v>
      </c>
      <c r="W94" s="25" t="s">
        <v>91</v>
      </c>
      <c r="X94" s="25" t="s">
        <v>92</v>
      </c>
      <c r="Y94" s="25" t="s">
        <v>93</v>
      </c>
      <c r="Z94" s="25" t="s">
        <v>94</v>
      </c>
      <c r="AA94" s="25" t="s">
        <v>95</v>
      </c>
      <c r="AB94" s="25" t="s">
        <v>96</v>
      </c>
      <c r="AC94" s="31" t="s">
        <v>97</v>
      </c>
      <c r="AD94" s="25" t="s">
        <v>149</v>
      </c>
      <c r="AE94" s="25" t="s">
        <v>153</v>
      </c>
    </row>
    <row r="95" spans="1:17" ht="12.75">
      <c r="A95" s="32" t="s">
        <v>123</v>
      </c>
      <c r="B95" s="30">
        <v>60</v>
      </c>
      <c r="E95" s="25">
        <v>0.003</v>
      </c>
      <c r="K95" s="25">
        <v>0.0645</v>
      </c>
      <c r="M95" s="25">
        <v>0.001</v>
      </c>
      <c r="Q95" s="25">
        <v>0.005</v>
      </c>
    </row>
    <row r="96" spans="1:15" ht="12.75">
      <c r="A96" s="32" t="s">
        <v>103</v>
      </c>
      <c r="B96" s="30" t="s">
        <v>156</v>
      </c>
      <c r="D96" s="25">
        <v>0.039</v>
      </c>
      <c r="E96" s="25">
        <v>0.005</v>
      </c>
      <c r="K96" s="25">
        <v>0.0125</v>
      </c>
      <c r="L96" s="25">
        <v>0.012</v>
      </c>
      <c r="M96" s="25">
        <v>0.003</v>
      </c>
      <c r="N96" s="25">
        <v>0.04</v>
      </c>
      <c r="O96" s="25">
        <v>0.063</v>
      </c>
    </row>
    <row r="97" spans="1:22" ht="12.75">
      <c r="A97" s="46" t="s">
        <v>128</v>
      </c>
      <c r="B97" s="30" t="s">
        <v>129</v>
      </c>
      <c r="D97" s="25">
        <v>0.15</v>
      </c>
      <c r="E97" s="25">
        <v>0.007</v>
      </c>
      <c r="I97" s="25">
        <v>0.0035</v>
      </c>
      <c r="K97" s="25">
        <v>0.019</v>
      </c>
      <c r="L97" s="25">
        <v>0.017</v>
      </c>
      <c r="V97" s="25">
        <v>0.06</v>
      </c>
    </row>
    <row r="98" spans="1:17" ht="12.75">
      <c r="A98" s="46" t="s">
        <v>84</v>
      </c>
      <c r="B98" s="30">
        <v>200</v>
      </c>
      <c r="P98" s="25">
        <v>0.001</v>
      </c>
      <c r="Q98" s="25">
        <v>0.015</v>
      </c>
    </row>
    <row r="99" spans="1:7" ht="12.75">
      <c r="A99" s="32" t="s">
        <v>75</v>
      </c>
      <c r="B99" s="30">
        <v>50</v>
      </c>
      <c r="G99" s="25">
        <v>0.05</v>
      </c>
    </row>
    <row r="100" spans="1:31" s="41" customFormat="1" ht="12.75">
      <c r="A100" s="44" t="s">
        <v>106</v>
      </c>
      <c r="B100" s="45"/>
      <c r="C100" s="74">
        <f aca="true" t="shared" si="21" ref="C100:J100">SUM(C95:C99)</f>
        <v>0</v>
      </c>
      <c r="D100" s="74">
        <f t="shared" si="21"/>
        <v>0.189</v>
      </c>
      <c r="E100" s="74">
        <f t="shared" si="21"/>
        <v>0.015</v>
      </c>
      <c r="F100" s="74">
        <f t="shared" si="21"/>
        <v>0</v>
      </c>
      <c r="G100" s="74">
        <f t="shared" si="21"/>
        <v>0.05</v>
      </c>
      <c r="H100" s="74">
        <f t="shared" si="21"/>
        <v>0</v>
      </c>
      <c r="I100" s="74">
        <f t="shared" si="21"/>
        <v>0.0035</v>
      </c>
      <c r="J100" s="74">
        <f t="shared" si="21"/>
        <v>0</v>
      </c>
      <c r="K100" s="74">
        <f aca="true" t="shared" si="22" ref="K100:Q100">SUM(K95:K99)</f>
        <v>0.096</v>
      </c>
      <c r="L100" s="74">
        <f t="shared" si="22"/>
        <v>0.029</v>
      </c>
      <c r="M100" s="74">
        <f t="shared" si="22"/>
        <v>0.004</v>
      </c>
      <c r="N100" s="74">
        <f t="shared" si="22"/>
        <v>0.04</v>
      </c>
      <c r="O100" s="74">
        <f t="shared" si="22"/>
        <v>0.063</v>
      </c>
      <c r="P100" s="74">
        <f t="shared" si="22"/>
        <v>0.001</v>
      </c>
      <c r="Q100" s="74">
        <f t="shared" si="22"/>
        <v>0.02</v>
      </c>
      <c r="R100" s="74">
        <f>SUM(R95:R99)</f>
        <v>0</v>
      </c>
      <c r="S100" s="74">
        <f>SUM(S95:S99)</f>
        <v>0</v>
      </c>
      <c r="T100" s="74">
        <f>SUM(T95:T99)</f>
        <v>0</v>
      </c>
      <c r="U100" s="74">
        <f>SUM(U95:U99)</f>
        <v>0</v>
      </c>
      <c r="V100" s="74">
        <f>SUM(V95:V99)</f>
        <v>0.06</v>
      </c>
      <c r="W100" s="74">
        <f aca="true" t="shared" si="23" ref="W100:AE100">SUM(W95:W99)</f>
        <v>0</v>
      </c>
      <c r="X100" s="74">
        <f t="shared" si="23"/>
        <v>0</v>
      </c>
      <c r="Y100" s="74">
        <f t="shared" si="23"/>
        <v>0</v>
      </c>
      <c r="Z100" s="74">
        <f t="shared" si="23"/>
        <v>0</v>
      </c>
      <c r="AA100" s="74">
        <f t="shared" si="23"/>
        <v>0</v>
      </c>
      <c r="AB100" s="74">
        <f t="shared" si="23"/>
        <v>0</v>
      </c>
      <c r="AC100" s="74">
        <f t="shared" si="23"/>
        <v>0</v>
      </c>
      <c r="AD100" s="74">
        <f t="shared" si="23"/>
        <v>0</v>
      </c>
      <c r="AE100" s="74">
        <f t="shared" si="23"/>
        <v>0</v>
      </c>
    </row>
    <row r="101" spans="1:2" s="28" customFormat="1" ht="12.75">
      <c r="A101" s="26" t="s">
        <v>136</v>
      </c>
      <c r="B101" s="27"/>
    </row>
    <row r="102" spans="1:31" ht="12.75">
      <c r="A102" s="29" t="s">
        <v>69</v>
      </c>
      <c r="B102" s="30" t="s">
        <v>70</v>
      </c>
      <c r="C102" s="25" t="s">
        <v>71</v>
      </c>
      <c r="D102" s="25" t="s">
        <v>72</v>
      </c>
      <c r="E102" s="25" t="s">
        <v>73</v>
      </c>
      <c r="F102" s="25" t="s">
        <v>74</v>
      </c>
      <c r="G102" s="25" t="s">
        <v>75</v>
      </c>
      <c r="H102" s="25" t="s">
        <v>76</v>
      </c>
      <c r="I102" s="25" t="s">
        <v>77</v>
      </c>
      <c r="J102" s="25" t="s">
        <v>78</v>
      </c>
      <c r="K102" s="25" t="s">
        <v>79</v>
      </c>
      <c r="L102" s="25" t="s">
        <v>80</v>
      </c>
      <c r="M102" s="25" t="s">
        <v>81</v>
      </c>
      <c r="N102" s="25" t="s">
        <v>108</v>
      </c>
      <c r="O102" s="25" t="s">
        <v>83</v>
      </c>
      <c r="P102" s="25" t="s">
        <v>84</v>
      </c>
      <c r="Q102" s="25" t="s">
        <v>85</v>
      </c>
      <c r="R102" s="31" t="s">
        <v>86</v>
      </c>
      <c r="S102" s="25" t="s">
        <v>87</v>
      </c>
      <c r="T102" s="25" t="s">
        <v>88</v>
      </c>
      <c r="U102" s="25" t="s">
        <v>89</v>
      </c>
      <c r="V102" s="25" t="s">
        <v>90</v>
      </c>
      <c r="W102" s="25" t="s">
        <v>91</v>
      </c>
      <c r="X102" s="25" t="s">
        <v>92</v>
      </c>
      <c r="Y102" s="25" t="s">
        <v>93</v>
      </c>
      <c r="Z102" s="25" t="s">
        <v>94</v>
      </c>
      <c r="AA102" s="25" t="s">
        <v>95</v>
      </c>
      <c r="AB102" s="25" t="s">
        <v>96</v>
      </c>
      <c r="AC102" s="31" t="s">
        <v>97</v>
      </c>
      <c r="AD102" s="25" t="s">
        <v>149</v>
      </c>
      <c r="AE102" s="25" t="s">
        <v>153</v>
      </c>
    </row>
    <row r="103" spans="1:13" ht="12.75">
      <c r="A103" s="46" t="s">
        <v>119</v>
      </c>
      <c r="B103" s="30">
        <v>60</v>
      </c>
      <c r="D103" s="25">
        <v>0.15</v>
      </c>
      <c r="E103" s="25">
        <v>0.003</v>
      </c>
      <c r="G103" s="25">
        <v>0.009</v>
      </c>
      <c r="M103" s="25">
        <v>0.001</v>
      </c>
    </row>
    <row r="104" spans="1:19" ht="12.75">
      <c r="A104" s="46" t="s">
        <v>132</v>
      </c>
      <c r="B104" s="30">
        <v>150</v>
      </c>
      <c r="F104" s="25">
        <v>0.005</v>
      </c>
      <c r="M104" s="25">
        <v>0.002</v>
      </c>
      <c r="N104" s="25">
        <v>0.16</v>
      </c>
      <c r="S104" s="25">
        <v>0.002</v>
      </c>
    </row>
    <row r="105" spans="1:17" ht="12.75">
      <c r="A105" s="46" t="s">
        <v>112</v>
      </c>
      <c r="B105" s="30">
        <v>200</v>
      </c>
      <c r="P105" s="25">
        <v>0.001</v>
      </c>
      <c r="Q105" s="25">
        <v>0.015</v>
      </c>
    </row>
    <row r="106" spans="1:7" ht="12.75">
      <c r="A106" s="46" t="s">
        <v>75</v>
      </c>
      <c r="B106" s="30">
        <v>30</v>
      </c>
      <c r="G106" s="25">
        <v>0.03</v>
      </c>
    </row>
    <row r="107" spans="1:31" s="38" customFormat="1" ht="12.75">
      <c r="A107" s="42" t="s">
        <v>101</v>
      </c>
      <c r="B107" s="43"/>
      <c r="C107" s="38">
        <f aca="true" t="shared" si="24" ref="C107:AE107">SUM(C103:C106)</f>
        <v>0</v>
      </c>
      <c r="D107" s="38">
        <f t="shared" si="24"/>
        <v>0.15</v>
      </c>
      <c r="E107" s="38">
        <f t="shared" si="24"/>
        <v>0.003</v>
      </c>
      <c r="F107" s="38">
        <f t="shared" si="24"/>
        <v>0.005</v>
      </c>
      <c r="G107" s="38">
        <f t="shared" si="24"/>
        <v>0.039</v>
      </c>
      <c r="H107" s="38">
        <f t="shared" si="24"/>
        <v>0</v>
      </c>
      <c r="I107" s="38">
        <f t="shared" si="24"/>
        <v>0</v>
      </c>
      <c r="J107" s="38">
        <f t="shared" si="24"/>
        <v>0</v>
      </c>
      <c r="K107" s="38">
        <f t="shared" si="24"/>
        <v>0</v>
      </c>
      <c r="L107" s="38">
        <f t="shared" si="24"/>
        <v>0</v>
      </c>
      <c r="M107" s="38">
        <f t="shared" si="24"/>
        <v>0.003</v>
      </c>
      <c r="N107" s="38">
        <f t="shared" si="24"/>
        <v>0.16</v>
      </c>
      <c r="O107" s="38">
        <f t="shared" si="24"/>
        <v>0</v>
      </c>
      <c r="P107" s="38">
        <f t="shared" si="24"/>
        <v>0.001</v>
      </c>
      <c r="Q107" s="39">
        <f t="shared" si="24"/>
        <v>0.015</v>
      </c>
      <c r="R107" s="39">
        <f t="shared" si="24"/>
        <v>0</v>
      </c>
      <c r="S107" s="39">
        <f t="shared" si="24"/>
        <v>0.002</v>
      </c>
      <c r="T107" s="38">
        <f t="shared" si="24"/>
        <v>0</v>
      </c>
      <c r="U107" s="38">
        <f t="shared" si="24"/>
        <v>0</v>
      </c>
      <c r="V107" s="38">
        <f t="shared" si="24"/>
        <v>0</v>
      </c>
      <c r="W107" s="38">
        <f t="shared" si="24"/>
        <v>0</v>
      </c>
      <c r="X107" s="38">
        <f t="shared" si="24"/>
        <v>0</v>
      </c>
      <c r="Y107" s="38">
        <f t="shared" si="24"/>
        <v>0</v>
      </c>
      <c r="Z107" s="38">
        <f t="shared" si="24"/>
        <v>0</v>
      </c>
      <c r="AA107" s="38">
        <f t="shared" si="24"/>
        <v>0</v>
      </c>
      <c r="AB107" s="38">
        <f t="shared" si="24"/>
        <v>0</v>
      </c>
      <c r="AC107" s="38">
        <f t="shared" si="24"/>
        <v>0</v>
      </c>
      <c r="AD107" s="38">
        <f t="shared" si="24"/>
        <v>0</v>
      </c>
      <c r="AE107" s="38">
        <f t="shared" si="24"/>
        <v>0</v>
      </c>
    </row>
    <row r="108" spans="1:31" ht="12.75">
      <c r="A108" s="29" t="s">
        <v>102</v>
      </c>
      <c r="B108" s="30" t="s">
        <v>70</v>
      </c>
      <c r="C108" s="25" t="s">
        <v>71</v>
      </c>
      <c r="D108" s="25" t="s">
        <v>72</v>
      </c>
      <c r="E108" s="25" t="s">
        <v>73</v>
      </c>
      <c r="F108" s="25" t="s">
        <v>74</v>
      </c>
      <c r="G108" s="25" t="s">
        <v>75</v>
      </c>
      <c r="H108" s="25" t="s">
        <v>76</v>
      </c>
      <c r="I108" s="25" t="s">
        <v>77</v>
      </c>
      <c r="J108" s="25" t="s">
        <v>78</v>
      </c>
      <c r="K108" s="25" t="s">
        <v>79</v>
      </c>
      <c r="L108" s="25" t="s">
        <v>80</v>
      </c>
      <c r="M108" s="25" t="s">
        <v>81</v>
      </c>
      <c r="N108" s="25" t="s">
        <v>82</v>
      </c>
      <c r="O108" s="25" t="s">
        <v>83</v>
      </c>
      <c r="P108" s="25" t="s">
        <v>84</v>
      </c>
      <c r="Q108" s="25" t="s">
        <v>85</v>
      </c>
      <c r="R108" s="31" t="s">
        <v>86</v>
      </c>
      <c r="S108" s="25" t="s">
        <v>87</v>
      </c>
      <c r="T108" s="25" t="s">
        <v>88</v>
      </c>
      <c r="U108" s="25" t="s">
        <v>89</v>
      </c>
      <c r="V108" s="25" t="s">
        <v>90</v>
      </c>
      <c r="W108" s="25" t="s">
        <v>91</v>
      </c>
      <c r="X108" s="25" t="s">
        <v>92</v>
      </c>
      <c r="Y108" s="25" t="s">
        <v>93</v>
      </c>
      <c r="Z108" s="25" t="s">
        <v>94</v>
      </c>
      <c r="AA108" s="25" t="s">
        <v>95</v>
      </c>
      <c r="AB108" s="25" t="s">
        <v>96</v>
      </c>
      <c r="AC108" s="31" t="s">
        <v>97</v>
      </c>
      <c r="AD108" s="25" t="s">
        <v>149</v>
      </c>
      <c r="AE108" s="25" t="s">
        <v>153</v>
      </c>
    </row>
    <row r="109" spans="1:24" ht="12.75">
      <c r="A109" s="32" t="s">
        <v>124</v>
      </c>
      <c r="B109" s="30" t="s">
        <v>156</v>
      </c>
      <c r="D109" s="25">
        <v>0.039</v>
      </c>
      <c r="E109" s="25">
        <v>0.005</v>
      </c>
      <c r="I109" s="25">
        <v>0.003</v>
      </c>
      <c r="K109" s="25">
        <v>0.0125</v>
      </c>
      <c r="L109" s="25">
        <v>0.012</v>
      </c>
      <c r="M109" s="25">
        <v>0.003</v>
      </c>
      <c r="N109" s="25">
        <v>0.027</v>
      </c>
      <c r="O109" s="25">
        <v>0.025</v>
      </c>
      <c r="X109" s="25">
        <v>0.05</v>
      </c>
    </row>
    <row r="110" spans="1:19" ht="12.75">
      <c r="A110" s="46" t="s">
        <v>138</v>
      </c>
      <c r="B110" s="30">
        <v>60</v>
      </c>
      <c r="E110" s="25">
        <v>0.003</v>
      </c>
      <c r="G110" s="25">
        <v>0.011</v>
      </c>
      <c r="M110" s="25">
        <v>0.002</v>
      </c>
      <c r="R110" s="31">
        <v>0.066</v>
      </c>
      <c r="S110" s="25">
        <v>0.002</v>
      </c>
    </row>
    <row r="111" spans="1:13" ht="12.75">
      <c r="A111" s="46" t="s">
        <v>105</v>
      </c>
      <c r="B111" s="30">
        <v>150</v>
      </c>
      <c r="F111" s="25">
        <v>0.005</v>
      </c>
      <c r="H111" s="25">
        <v>0.0525</v>
      </c>
      <c r="M111" s="25">
        <v>0.001</v>
      </c>
    </row>
    <row r="112" spans="1:17" ht="12.75">
      <c r="A112" s="46" t="s">
        <v>84</v>
      </c>
      <c r="B112" s="30">
        <v>200</v>
      </c>
      <c r="P112" s="25">
        <v>0.001</v>
      </c>
      <c r="Q112" s="25">
        <v>0.015</v>
      </c>
    </row>
    <row r="113" spans="1:7" ht="12.75">
      <c r="A113" s="46" t="s">
        <v>75</v>
      </c>
      <c r="B113" s="30">
        <v>50</v>
      </c>
      <c r="G113" s="25">
        <v>0.05</v>
      </c>
    </row>
    <row r="114" spans="1:31" s="41" customFormat="1" ht="12.75">
      <c r="A114" s="44" t="s">
        <v>106</v>
      </c>
      <c r="B114" s="45"/>
      <c r="D114" s="74">
        <f aca="true" t="shared" si="25" ref="D114:AE114">SUM(D109:D113)</f>
        <v>0.039</v>
      </c>
      <c r="E114" s="74">
        <f t="shared" si="25"/>
        <v>0.008</v>
      </c>
      <c r="F114" s="74">
        <f t="shared" si="25"/>
        <v>0.005</v>
      </c>
      <c r="G114" s="74">
        <f t="shared" si="25"/>
        <v>0.061</v>
      </c>
      <c r="H114" s="74">
        <f t="shared" si="25"/>
        <v>0.0525</v>
      </c>
      <c r="I114" s="74">
        <f t="shared" si="25"/>
        <v>0.003</v>
      </c>
      <c r="J114" s="74">
        <f t="shared" si="25"/>
        <v>0</v>
      </c>
      <c r="K114" s="74">
        <f t="shared" si="25"/>
        <v>0.0125</v>
      </c>
      <c r="L114" s="74">
        <f t="shared" si="25"/>
        <v>0.012</v>
      </c>
      <c r="M114" s="74">
        <f t="shared" si="25"/>
        <v>0.006</v>
      </c>
      <c r="N114" s="74">
        <f t="shared" si="25"/>
        <v>0.027</v>
      </c>
      <c r="O114" s="74">
        <f t="shared" si="25"/>
        <v>0.025</v>
      </c>
      <c r="P114" s="74">
        <f t="shared" si="25"/>
        <v>0.001</v>
      </c>
      <c r="Q114" s="74">
        <f t="shared" si="25"/>
        <v>0.015</v>
      </c>
      <c r="R114" s="74">
        <f t="shared" si="25"/>
        <v>0.066</v>
      </c>
      <c r="S114" s="74">
        <f t="shared" si="25"/>
        <v>0.002</v>
      </c>
      <c r="T114" s="74">
        <f t="shared" si="25"/>
        <v>0</v>
      </c>
      <c r="U114" s="74">
        <f t="shared" si="25"/>
        <v>0</v>
      </c>
      <c r="V114" s="74">
        <f t="shared" si="25"/>
        <v>0</v>
      </c>
      <c r="W114" s="74">
        <f t="shared" si="25"/>
        <v>0</v>
      </c>
      <c r="X114" s="74">
        <f t="shared" si="25"/>
        <v>0.05</v>
      </c>
      <c r="Y114" s="74">
        <f t="shared" si="25"/>
        <v>0</v>
      </c>
      <c r="Z114" s="74">
        <f t="shared" si="25"/>
        <v>0</v>
      </c>
      <c r="AA114" s="74">
        <f t="shared" si="25"/>
        <v>0</v>
      </c>
      <c r="AB114" s="74">
        <f t="shared" si="25"/>
        <v>0</v>
      </c>
      <c r="AC114" s="74">
        <f t="shared" si="25"/>
        <v>0</v>
      </c>
      <c r="AD114" s="74">
        <f t="shared" si="25"/>
        <v>0</v>
      </c>
      <c r="AE114" s="74">
        <f t="shared" si="25"/>
        <v>0</v>
      </c>
    </row>
    <row r="115" spans="1:2" s="28" customFormat="1" ht="12.75">
      <c r="A115" s="26" t="s">
        <v>139</v>
      </c>
      <c r="B115" s="27"/>
    </row>
    <row r="116" spans="1:31" ht="12.75">
      <c r="A116" s="29" t="s">
        <v>69</v>
      </c>
      <c r="B116" s="30" t="s">
        <v>70</v>
      </c>
      <c r="C116" s="25" t="s">
        <v>71</v>
      </c>
      <c r="D116" s="25" t="s">
        <v>72</v>
      </c>
      <c r="E116" s="25" t="s">
        <v>73</v>
      </c>
      <c r="F116" s="25" t="s">
        <v>74</v>
      </c>
      <c r="G116" s="25" t="s">
        <v>75</v>
      </c>
      <c r="H116" s="25" t="s">
        <v>76</v>
      </c>
      <c r="I116" s="25" t="s">
        <v>77</v>
      </c>
      <c r="J116" s="25" t="s">
        <v>78</v>
      </c>
      <c r="K116" s="25" t="s">
        <v>79</v>
      </c>
      <c r="L116" s="25" t="s">
        <v>80</v>
      </c>
      <c r="M116" s="25" t="s">
        <v>81</v>
      </c>
      <c r="N116" s="25" t="s">
        <v>108</v>
      </c>
      <c r="O116" s="25" t="s">
        <v>83</v>
      </c>
      <c r="P116" s="25" t="s">
        <v>84</v>
      </c>
      <c r="Q116" s="25" t="s">
        <v>85</v>
      </c>
      <c r="R116" s="31" t="s">
        <v>86</v>
      </c>
      <c r="S116" s="25" t="s">
        <v>87</v>
      </c>
      <c r="T116" s="25" t="s">
        <v>88</v>
      </c>
      <c r="U116" s="25" t="s">
        <v>89</v>
      </c>
      <c r="V116" s="25" t="s">
        <v>90</v>
      </c>
      <c r="W116" s="25" t="s">
        <v>91</v>
      </c>
      <c r="X116" s="25" t="s">
        <v>92</v>
      </c>
      <c r="Y116" s="25" t="s">
        <v>93</v>
      </c>
      <c r="Z116" s="25" t="s">
        <v>94</v>
      </c>
      <c r="AA116" s="25" t="s">
        <v>95</v>
      </c>
      <c r="AB116" s="25" t="s">
        <v>96</v>
      </c>
      <c r="AC116" s="31" t="s">
        <v>97</v>
      </c>
      <c r="AD116" s="25" t="s">
        <v>149</v>
      </c>
      <c r="AE116" s="25" t="s">
        <v>153</v>
      </c>
    </row>
    <row r="117" spans="1:31" ht="12.75">
      <c r="A117" s="46" t="s">
        <v>152</v>
      </c>
      <c r="B117" s="30" t="s">
        <v>148</v>
      </c>
      <c r="F117" s="25">
        <v>0.006</v>
      </c>
      <c r="M117" s="25">
        <v>0.002</v>
      </c>
      <c r="Q117" s="25">
        <v>0.006</v>
      </c>
      <c r="S117" s="25">
        <v>0.012</v>
      </c>
      <c r="AE117" s="25">
        <v>0.035</v>
      </c>
    </row>
    <row r="118" spans="1:23" ht="12.75">
      <c r="A118" s="46" t="s">
        <v>140</v>
      </c>
      <c r="B118" s="30">
        <v>200</v>
      </c>
      <c r="W118" s="25">
        <v>0.02</v>
      </c>
    </row>
    <row r="119" spans="1:7" ht="12.75">
      <c r="A119" s="46" t="s">
        <v>75</v>
      </c>
      <c r="B119" s="30">
        <v>30</v>
      </c>
      <c r="G119" s="25">
        <v>0.03</v>
      </c>
    </row>
    <row r="120" spans="1:20" ht="12.75">
      <c r="A120" s="46" t="s">
        <v>137</v>
      </c>
      <c r="B120" s="30">
        <v>190</v>
      </c>
      <c r="T120" s="25">
        <v>0.19</v>
      </c>
    </row>
    <row r="121" spans="1:31" s="38" customFormat="1" ht="12.75">
      <c r="A121" s="42" t="s">
        <v>101</v>
      </c>
      <c r="B121" s="43"/>
      <c r="C121" s="38">
        <f aca="true" t="shared" si="26" ref="C121:H121">SUM(C117:C119)</f>
        <v>0</v>
      </c>
      <c r="D121" s="38">
        <f t="shared" si="26"/>
        <v>0</v>
      </c>
      <c r="E121" s="38">
        <f t="shared" si="26"/>
        <v>0</v>
      </c>
      <c r="F121" s="38">
        <f t="shared" si="26"/>
        <v>0.006</v>
      </c>
      <c r="G121" s="38">
        <f t="shared" si="26"/>
        <v>0.03</v>
      </c>
      <c r="H121" s="38">
        <f t="shared" si="26"/>
        <v>0</v>
      </c>
      <c r="I121" s="38">
        <f aca="true" t="shared" si="27" ref="I121:O121">SUM(I117:I119)</f>
        <v>0</v>
      </c>
      <c r="J121" s="38">
        <f t="shared" si="27"/>
        <v>0</v>
      </c>
      <c r="K121" s="38">
        <f t="shared" si="27"/>
        <v>0</v>
      </c>
      <c r="L121" s="38">
        <f t="shared" si="27"/>
        <v>0</v>
      </c>
      <c r="M121" s="38">
        <f t="shared" si="27"/>
        <v>0.002</v>
      </c>
      <c r="N121" s="38">
        <f t="shared" si="27"/>
        <v>0</v>
      </c>
      <c r="O121" s="39">
        <f t="shared" si="27"/>
        <v>0</v>
      </c>
      <c r="P121" s="39">
        <f>SUM(P117:P119)</f>
        <v>0</v>
      </c>
      <c r="Q121" s="39">
        <f>SUM(Q117:Q119)</f>
        <v>0.006</v>
      </c>
      <c r="R121" s="39">
        <f>SUM(R117:R119)</f>
        <v>0</v>
      </c>
      <c r="S121" s="39">
        <f>SUM(S117:S119)</f>
        <v>0.012</v>
      </c>
      <c r="T121" s="39">
        <f>SUM(T117:T120)</f>
        <v>0.19</v>
      </c>
      <c r="U121" s="38">
        <f>SUM(U117:U119)</f>
        <v>0</v>
      </c>
      <c r="W121" s="38">
        <f>SUM(W117:W119)</f>
        <v>0.02</v>
      </c>
      <c r="X121" s="38">
        <f aca="true" t="shared" si="28" ref="X121:AE121">SUM(X117:X119)</f>
        <v>0</v>
      </c>
      <c r="Y121" s="38">
        <f t="shared" si="28"/>
        <v>0</v>
      </c>
      <c r="Z121" s="38">
        <f t="shared" si="28"/>
        <v>0</v>
      </c>
      <c r="AA121" s="38">
        <f t="shared" si="28"/>
        <v>0</v>
      </c>
      <c r="AB121" s="38">
        <f t="shared" si="28"/>
        <v>0</v>
      </c>
      <c r="AC121" s="38">
        <f t="shared" si="28"/>
        <v>0</v>
      </c>
      <c r="AD121" s="38">
        <f t="shared" si="28"/>
        <v>0</v>
      </c>
      <c r="AE121" s="38">
        <f t="shared" si="28"/>
        <v>0.035</v>
      </c>
    </row>
    <row r="122" spans="1:31" ht="12.75">
      <c r="A122" s="29" t="s">
        <v>102</v>
      </c>
      <c r="B122" s="30" t="s">
        <v>70</v>
      </c>
      <c r="C122" s="25" t="s">
        <v>71</v>
      </c>
      <c r="D122" s="25" t="s">
        <v>72</v>
      </c>
      <c r="E122" s="25" t="s">
        <v>73</v>
      </c>
      <c r="F122" s="25" t="s">
        <v>74</v>
      </c>
      <c r="G122" s="25" t="s">
        <v>75</v>
      </c>
      <c r="H122" s="25" t="s">
        <v>76</v>
      </c>
      <c r="I122" s="25" t="s">
        <v>77</v>
      </c>
      <c r="J122" s="25" t="s">
        <v>78</v>
      </c>
      <c r="K122" s="25" t="s">
        <v>79</v>
      </c>
      <c r="L122" s="25" t="s">
        <v>80</v>
      </c>
      <c r="M122" s="25" t="s">
        <v>81</v>
      </c>
      <c r="N122" s="25" t="s">
        <v>82</v>
      </c>
      <c r="O122" s="25" t="s">
        <v>83</v>
      </c>
      <c r="P122" s="25" t="s">
        <v>84</v>
      </c>
      <c r="Q122" s="25" t="s">
        <v>85</v>
      </c>
      <c r="R122" s="31" t="s">
        <v>86</v>
      </c>
      <c r="S122" s="25" t="s">
        <v>87</v>
      </c>
      <c r="T122" s="25" t="s">
        <v>88</v>
      </c>
      <c r="U122" s="25" t="s">
        <v>89</v>
      </c>
      <c r="V122" s="25" t="s">
        <v>90</v>
      </c>
      <c r="W122" s="25" t="s">
        <v>91</v>
      </c>
      <c r="X122" s="25" t="s">
        <v>92</v>
      </c>
      <c r="Y122" s="25" t="s">
        <v>93</v>
      </c>
      <c r="Z122" s="25" t="s">
        <v>94</v>
      </c>
      <c r="AA122" s="25" t="s">
        <v>95</v>
      </c>
      <c r="AB122" s="25" t="s">
        <v>96</v>
      </c>
      <c r="AC122" s="31" t="s">
        <v>97</v>
      </c>
      <c r="AD122" s="25" t="s">
        <v>149</v>
      </c>
      <c r="AE122" s="25" t="s">
        <v>153</v>
      </c>
    </row>
    <row r="123" spans="1:15" ht="12.75">
      <c r="A123" s="32" t="s">
        <v>103</v>
      </c>
      <c r="B123" s="30" t="s">
        <v>156</v>
      </c>
      <c r="D123" s="25">
        <v>0.039</v>
      </c>
      <c r="E123" s="25">
        <v>0.005</v>
      </c>
      <c r="K123" s="25">
        <v>0.0125</v>
      </c>
      <c r="L123" s="25">
        <v>0.012</v>
      </c>
      <c r="M123" s="25">
        <v>0.003</v>
      </c>
      <c r="N123" s="25">
        <v>0.04</v>
      </c>
      <c r="O123" s="25">
        <v>0.063</v>
      </c>
    </row>
    <row r="124" spans="1:14" ht="12.75">
      <c r="A124" s="34" t="s">
        <v>109</v>
      </c>
      <c r="B124" s="33" t="s">
        <v>110</v>
      </c>
      <c r="D124" s="25">
        <v>0.15</v>
      </c>
      <c r="E124" s="25">
        <v>0.008</v>
      </c>
      <c r="I124" s="25">
        <v>0.004</v>
      </c>
      <c r="L124" s="25">
        <v>0.024</v>
      </c>
      <c r="M124" s="25">
        <v>0.002</v>
      </c>
      <c r="N124" s="25">
        <v>0.229</v>
      </c>
    </row>
    <row r="125" spans="1:17" ht="12.75">
      <c r="A125" s="46" t="s">
        <v>84</v>
      </c>
      <c r="B125" s="30">
        <v>200</v>
      </c>
      <c r="P125" s="25">
        <v>0.001</v>
      </c>
      <c r="Q125" s="25">
        <v>0.015</v>
      </c>
    </row>
    <row r="126" spans="1:7" ht="12.75">
      <c r="A126" s="46" t="s">
        <v>75</v>
      </c>
      <c r="B126" s="30">
        <v>50</v>
      </c>
      <c r="G126" s="25">
        <v>0.05</v>
      </c>
    </row>
    <row r="127" spans="1:31" s="41" customFormat="1" ht="12.75">
      <c r="A127" s="44" t="s">
        <v>106</v>
      </c>
      <c r="B127" s="45"/>
      <c r="C127" s="74">
        <f aca="true" t="shared" si="29" ref="C127:AE127">SUM(C123:C126)</f>
        <v>0</v>
      </c>
      <c r="D127" s="74">
        <f t="shared" si="29"/>
        <v>0.189</v>
      </c>
      <c r="E127" s="74">
        <f t="shared" si="29"/>
        <v>0.013000000000000001</v>
      </c>
      <c r="F127" s="74">
        <f t="shared" si="29"/>
        <v>0</v>
      </c>
      <c r="G127" s="74">
        <f t="shared" si="29"/>
        <v>0.05</v>
      </c>
      <c r="H127" s="74">
        <f t="shared" si="29"/>
        <v>0</v>
      </c>
      <c r="I127" s="74">
        <f t="shared" si="29"/>
        <v>0.004</v>
      </c>
      <c r="J127" s="74">
        <f t="shared" si="29"/>
        <v>0</v>
      </c>
      <c r="K127" s="74">
        <f t="shared" si="29"/>
        <v>0.0125</v>
      </c>
      <c r="L127" s="74">
        <f t="shared" si="29"/>
        <v>0.036000000000000004</v>
      </c>
      <c r="M127" s="74">
        <f t="shared" si="29"/>
        <v>0.005</v>
      </c>
      <c r="N127" s="74">
        <f t="shared" si="29"/>
        <v>0.269</v>
      </c>
      <c r="O127" s="74">
        <f t="shared" si="29"/>
        <v>0.063</v>
      </c>
      <c r="P127" s="74">
        <f t="shared" si="29"/>
        <v>0.001</v>
      </c>
      <c r="Q127" s="74">
        <f t="shared" si="29"/>
        <v>0.015</v>
      </c>
      <c r="R127" s="74">
        <f t="shared" si="29"/>
        <v>0</v>
      </c>
      <c r="S127" s="74">
        <f t="shared" si="29"/>
        <v>0</v>
      </c>
      <c r="T127" s="74">
        <f t="shared" si="29"/>
        <v>0</v>
      </c>
      <c r="U127" s="74">
        <f t="shared" si="29"/>
        <v>0</v>
      </c>
      <c r="V127" s="74">
        <f t="shared" si="29"/>
        <v>0</v>
      </c>
      <c r="W127" s="74">
        <f t="shared" si="29"/>
        <v>0</v>
      </c>
      <c r="X127" s="74">
        <f t="shared" si="29"/>
        <v>0</v>
      </c>
      <c r="Y127" s="74">
        <f t="shared" si="29"/>
        <v>0</v>
      </c>
      <c r="Z127" s="74">
        <f t="shared" si="29"/>
        <v>0</v>
      </c>
      <c r="AA127" s="74">
        <f t="shared" si="29"/>
        <v>0</v>
      </c>
      <c r="AB127" s="74">
        <f t="shared" si="29"/>
        <v>0</v>
      </c>
      <c r="AC127" s="74">
        <f t="shared" si="29"/>
        <v>0</v>
      </c>
      <c r="AD127" s="74">
        <f t="shared" si="29"/>
        <v>0</v>
      </c>
      <c r="AE127" s="74">
        <f t="shared" si="29"/>
        <v>0</v>
      </c>
    </row>
    <row r="128" spans="1:2" s="28" customFormat="1" ht="12.75">
      <c r="A128" s="26" t="s">
        <v>141</v>
      </c>
      <c r="B128" s="27"/>
    </row>
    <row r="129" spans="1:31" ht="12.75">
      <c r="A129" s="29" t="s">
        <v>69</v>
      </c>
      <c r="B129" s="30" t="s">
        <v>70</v>
      </c>
      <c r="C129" s="25" t="s">
        <v>71</v>
      </c>
      <c r="D129" s="25" t="s">
        <v>72</v>
      </c>
      <c r="E129" s="25" t="s">
        <v>73</v>
      </c>
      <c r="F129" s="25" t="s">
        <v>74</v>
      </c>
      <c r="G129" s="25" t="s">
        <v>75</v>
      </c>
      <c r="H129" s="25" t="s">
        <v>76</v>
      </c>
      <c r="I129" s="25" t="s">
        <v>77</v>
      </c>
      <c r="J129" s="25" t="s">
        <v>78</v>
      </c>
      <c r="K129" s="25" t="s">
        <v>79</v>
      </c>
      <c r="L129" s="25" t="s">
        <v>80</v>
      </c>
      <c r="M129" s="25" t="s">
        <v>81</v>
      </c>
      <c r="N129" s="25" t="s">
        <v>108</v>
      </c>
      <c r="O129" s="25" t="s">
        <v>83</v>
      </c>
      <c r="P129" s="25" t="s">
        <v>84</v>
      </c>
      <c r="Q129" s="25" t="s">
        <v>85</v>
      </c>
      <c r="R129" s="31" t="s">
        <v>86</v>
      </c>
      <c r="S129" s="25" t="s">
        <v>87</v>
      </c>
      <c r="T129" s="25" t="s">
        <v>88</v>
      </c>
      <c r="U129" s="25" t="s">
        <v>89</v>
      </c>
      <c r="V129" s="25" t="s">
        <v>90</v>
      </c>
      <c r="W129" s="25" t="s">
        <v>91</v>
      </c>
      <c r="X129" s="25" t="s">
        <v>92</v>
      </c>
      <c r="Y129" s="25" t="s">
        <v>93</v>
      </c>
      <c r="Z129" s="25" t="s">
        <v>94</v>
      </c>
      <c r="AA129" s="25" t="s">
        <v>95</v>
      </c>
      <c r="AB129" s="25" t="s">
        <v>96</v>
      </c>
      <c r="AC129" s="31" t="s">
        <v>97</v>
      </c>
      <c r="AD129" s="25" t="s">
        <v>149</v>
      </c>
      <c r="AE129" s="25" t="s">
        <v>153</v>
      </c>
    </row>
    <row r="130" spans="1:18" ht="12.75">
      <c r="A130" s="32" t="s">
        <v>98</v>
      </c>
      <c r="B130" s="33" t="s">
        <v>17</v>
      </c>
      <c r="E130" s="25">
        <v>0.006</v>
      </c>
      <c r="I130" s="25">
        <v>0.005</v>
      </c>
      <c r="K130" s="25">
        <v>0.035</v>
      </c>
      <c r="L130" s="25">
        <v>0.012</v>
      </c>
      <c r="M130" s="25">
        <v>0.003</v>
      </c>
      <c r="Q130" s="25">
        <v>0.002</v>
      </c>
      <c r="R130" s="31">
        <v>0.087</v>
      </c>
    </row>
    <row r="131" spans="1:22" ht="12.75">
      <c r="A131" s="46" t="s">
        <v>99</v>
      </c>
      <c r="B131" s="48">
        <v>150</v>
      </c>
      <c r="F131" s="25">
        <v>0.008</v>
      </c>
      <c r="M131" s="25">
        <v>0.002</v>
      </c>
      <c r="V131" s="25">
        <v>0.0525</v>
      </c>
    </row>
    <row r="132" spans="1:17" ht="12.75">
      <c r="A132" s="46" t="s">
        <v>112</v>
      </c>
      <c r="B132" s="30">
        <v>200</v>
      </c>
      <c r="P132" s="25">
        <v>0.001</v>
      </c>
      <c r="Q132" s="25">
        <v>0.015</v>
      </c>
    </row>
    <row r="133" spans="1:7" ht="12.75">
      <c r="A133" s="46" t="s">
        <v>113</v>
      </c>
      <c r="B133" s="30">
        <v>30</v>
      </c>
      <c r="G133" s="25">
        <v>0.03</v>
      </c>
    </row>
    <row r="134" spans="1:31" s="38" customFormat="1" ht="12.75">
      <c r="A134" s="42" t="s">
        <v>101</v>
      </c>
      <c r="B134" s="43"/>
      <c r="C134" s="38">
        <f>SUM(C130:C133)</f>
        <v>0</v>
      </c>
      <c r="D134" s="38">
        <f>SUM(D130:D133)</f>
        <v>0</v>
      </c>
      <c r="E134" s="38">
        <f aca="true" t="shared" si="30" ref="E134:M134">SUM(E130:E133)</f>
        <v>0.006</v>
      </c>
      <c r="F134" s="38">
        <f t="shared" si="30"/>
        <v>0.008</v>
      </c>
      <c r="G134" s="38">
        <f t="shared" si="30"/>
        <v>0.03</v>
      </c>
      <c r="H134" s="38">
        <f t="shared" si="30"/>
        <v>0</v>
      </c>
      <c r="I134" s="38">
        <f t="shared" si="30"/>
        <v>0.005</v>
      </c>
      <c r="J134" s="38">
        <f t="shared" si="30"/>
        <v>0</v>
      </c>
      <c r="K134" s="38">
        <f t="shared" si="30"/>
        <v>0.035</v>
      </c>
      <c r="L134" s="38">
        <f t="shared" si="30"/>
        <v>0.012</v>
      </c>
      <c r="M134" s="38">
        <f t="shared" si="30"/>
        <v>0.005</v>
      </c>
      <c r="N134" s="38">
        <f>SUM(N130:N133)</f>
        <v>0</v>
      </c>
      <c r="O134" s="38">
        <f>SUM(O130:O133)</f>
        <v>0</v>
      </c>
      <c r="P134" s="38">
        <f>SUM(P130:P133)</f>
        <v>0.001</v>
      </c>
      <c r="Q134" s="39">
        <f>SUM(Q130:Q133)</f>
        <v>0.017</v>
      </c>
      <c r="R134" s="39">
        <f>SUM(R130:R133)</f>
        <v>0.087</v>
      </c>
      <c r="S134" s="39">
        <f>SUM(S130:S133)</f>
        <v>0</v>
      </c>
      <c r="T134" s="39">
        <f>SUM(T130:T133)</f>
        <v>0</v>
      </c>
      <c r="U134" s="39">
        <f>SUM(U130:U133)</f>
        <v>0</v>
      </c>
      <c r="V134" s="38">
        <f>SUM(V130:V133)</f>
        <v>0.0525</v>
      </c>
      <c r="W134" s="38">
        <f aca="true" t="shared" si="31" ref="W134:AE134">SUM(W130:W133)</f>
        <v>0</v>
      </c>
      <c r="X134" s="38">
        <f t="shared" si="31"/>
        <v>0</v>
      </c>
      <c r="Y134" s="38">
        <f t="shared" si="31"/>
        <v>0</v>
      </c>
      <c r="Z134" s="38">
        <f t="shared" si="31"/>
        <v>0</v>
      </c>
      <c r="AA134" s="38">
        <f t="shared" si="31"/>
        <v>0</v>
      </c>
      <c r="AB134" s="38">
        <f t="shared" si="31"/>
        <v>0</v>
      </c>
      <c r="AC134" s="38">
        <f t="shared" si="31"/>
        <v>0</v>
      </c>
      <c r="AD134" s="38">
        <f t="shared" si="31"/>
        <v>0</v>
      </c>
      <c r="AE134" s="38">
        <f t="shared" si="31"/>
        <v>0</v>
      </c>
    </row>
    <row r="135" spans="1:31" ht="12.75">
      <c r="A135" s="29" t="s">
        <v>102</v>
      </c>
      <c r="B135" s="30" t="s">
        <v>70</v>
      </c>
      <c r="C135" s="25" t="s">
        <v>71</v>
      </c>
      <c r="D135" s="25" t="s">
        <v>72</v>
      </c>
      <c r="E135" s="25" t="s">
        <v>73</v>
      </c>
      <c r="F135" s="25" t="s">
        <v>74</v>
      </c>
      <c r="G135" s="25" t="s">
        <v>75</v>
      </c>
      <c r="H135" s="25" t="s">
        <v>76</v>
      </c>
      <c r="I135" s="25" t="s">
        <v>77</v>
      </c>
      <c r="J135" s="25" t="s">
        <v>78</v>
      </c>
      <c r="K135" s="25" t="s">
        <v>79</v>
      </c>
      <c r="L135" s="25" t="s">
        <v>80</v>
      </c>
      <c r="M135" s="25" t="s">
        <v>81</v>
      </c>
      <c r="N135" s="25" t="s">
        <v>82</v>
      </c>
      <c r="O135" s="25" t="s">
        <v>83</v>
      </c>
      <c r="P135" s="25" t="s">
        <v>84</v>
      </c>
      <c r="Q135" s="25" t="s">
        <v>85</v>
      </c>
      <c r="R135" s="31" t="s">
        <v>86</v>
      </c>
      <c r="S135" s="25" t="s">
        <v>87</v>
      </c>
      <c r="T135" s="25" t="s">
        <v>88</v>
      </c>
      <c r="U135" s="25" t="s">
        <v>89</v>
      </c>
      <c r="V135" s="25" t="s">
        <v>90</v>
      </c>
      <c r="W135" s="25" t="s">
        <v>91</v>
      </c>
      <c r="X135" s="25" t="s">
        <v>92</v>
      </c>
      <c r="Y135" s="25" t="s">
        <v>93</v>
      </c>
      <c r="Z135" s="25" t="s">
        <v>94</v>
      </c>
      <c r="AA135" s="25" t="s">
        <v>95</v>
      </c>
      <c r="AB135" s="25" t="s">
        <v>96</v>
      </c>
      <c r="AC135" s="31" t="s">
        <v>97</v>
      </c>
      <c r="AD135" s="25" t="s">
        <v>149</v>
      </c>
      <c r="AE135" s="25" t="s">
        <v>153</v>
      </c>
    </row>
    <row r="136" spans="1:24" ht="12.75">
      <c r="A136" s="32" t="s">
        <v>134</v>
      </c>
      <c r="B136" s="30">
        <v>60</v>
      </c>
      <c r="E136" s="25">
        <v>0.003</v>
      </c>
      <c r="M136" s="25">
        <v>0.001</v>
      </c>
      <c r="T136" s="25">
        <v>0.0257</v>
      </c>
      <c r="X136" s="25">
        <v>0.041</v>
      </c>
    </row>
    <row r="137" spans="1:27" ht="12" customHeight="1">
      <c r="A137" s="32" t="s">
        <v>131</v>
      </c>
      <c r="B137" s="30" t="s">
        <v>156</v>
      </c>
      <c r="D137" s="25">
        <v>0.039</v>
      </c>
      <c r="E137" s="25">
        <v>0.005</v>
      </c>
      <c r="K137" s="25">
        <v>0.0125</v>
      </c>
      <c r="L137" s="25">
        <v>0.006</v>
      </c>
      <c r="M137" s="25">
        <v>0.002</v>
      </c>
      <c r="N137" s="25">
        <v>0.1</v>
      </c>
      <c r="Y137" s="25">
        <v>0.027</v>
      </c>
      <c r="AA137" s="25">
        <v>0.005</v>
      </c>
    </row>
    <row r="138" spans="1:15" ht="12.75">
      <c r="A138" s="34" t="s">
        <v>116</v>
      </c>
      <c r="B138" s="33" t="s">
        <v>117</v>
      </c>
      <c r="D138" s="25">
        <v>0.119</v>
      </c>
      <c r="E138" s="25">
        <v>0.006</v>
      </c>
      <c r="K138" s="25">
        <v>0.044</v>
      </c>
      <c r="L138" s="25">
        <v>0.024</v>
      </c>
      <c r="M138" s="25">
        <v>0.003</v>
      </c>
      <c r="N138" s="25">
        <v>0.071</v>
      </c>
      <c r="O138" s="25">
        <v>0.051</v>
      </c>
    </row>
    <row r="139" spans="1:17" ht="12.75">
      <c r="A139" s="46" t="s">
        <v>84</v>
      </c>
      <c r="B139" s="30">
        <v>200</v>
      </c>
      <c r="P139" s="25">
        <v>0.001</v>
      </c>
      <c r="Q139" s="25">
        <v>0.015</v>
      </c>
    </row>
    <row r="140" spans="1:28" ht="12.75">
      <c r="A140" s="32" t="s">
        <v>75</v>
      </c>
      <c r="B140" s="30">
        <v>50</v>
      </c>
      <c r="G140" s="25">
        <v>0.05</v>
      </c>
      <c r="AB140" s="25">
        <v>0.02</v>
      </c>
    </row>
    <row r="141" spans="1:31" s="41" customFormat="1" ht="12.75">
      <c r="A141" s="44" t="s">
        <v>106</v>
      </c>
      <c r="B141" s="45"/>
      <c r="C141" s="74">
        <f aca="true" t="shared" si="32" ref="C141:J141">SUM(C136:C140)</f>
        <v>0</v>
      </c>
      <c r="D141" s="74">
        <f t="shared" si="32"/>
        <v>0.158</v>
      </c>
      <c r="E141" s="74">
        <f t="shared" si="32"/>
        <v>0.014</v>
      </c>
      <c r="F141" s="74">
        <f t="shared" si="32"/>
        <v>0</v>
      </c>
      <c r="G141" s="74">
        <f t="shared" si="32"/>
        <v>0.05</v>
      </c>
      <c r="H141" s="74">
        <f t="shared" si="32"/>
        <v>0</v>
      </c>
      <c r="I141" s="74">
        <f t="shared" si="32"/>
        <v>0</v>
      </c>
      <c r="J141" s="74">
        <f t="shared" si="32"/>
        <v>0</v>
      </c>
      <c r="K141" s="74">
        <f aca="true" t="shared" si="33" ref="K141:U141">SUM(K136:K140)</f>
        <v>0.056499999999999995</v>
      </c>
      <c r="L141" s="74">
        <f t="shared" si="33"/>
        <v>0.03</v>
      </c>
      <c r="M141" s="74">
        <f t="shared" si="33"/>
        <v>0.006</v>
      </c>
      <c r="N141" s="74">
        <f t="shared" si="33"/>
        <v>0.17099999999999999</v>
      </c>
      <c r="O141" s="74">
        <f t="shared" si="33"/>
        <v>0.051</v>
      </c>
      <c r="P141" s="74">
        <f t="shared" si="33"/>
        <v>0.001</v>
      </c>
      <c r="Q141" s="74">
        <f t="shared" si="33"/>
        <v>0.015</v>
      </c>
      <c r="R141" s="74">
        <f t="shared" si="33"/>
        <v>0</v>
      </c>
      <c r="S141" s="74">
        <f t="shared" si="33"/>
        <v>0</v>
      </c>
      <c r="T141" s="74">
        <f t="shared" si="33"/>
        <v>0.0257</v>
      </c>
      <c r="U141" s="74">
        <f t="shared" si="33"/>
        <v>0</v>
      </c>
      <c r="V141" s="74">
        <f>SUM(V136:V140)</f>
        <v>0</v>
      </c>
      <c r="W141" s="74">
        <f>SUM(W136:W140)</f>
        <v>0</v>
      </c>
      <c r="X141" s="74">
        <f>SUM(X136:X140)</f>
        <v>0.041</v>
      </c>
      <c r="Y141" s="74">
        <f>SUM(Y136:Y140)</f>
        <v>0.027</v>
      </c>
      <c r="Z141" s="74">
        <f>SUM(Z136:Z140)</f>
        <v>0</v>
      </c>
      <c r="AA141" s="74">
        <f>SUM(AA136:AA140)</f>
        <v>0.005</v>
      </c>
      <c r="AB141" s="74">
        <f>SUM(AB136:AB140)</f>
        <v>0.02</v>
      </c>
      <c r="AC141" s="74">
        <f>SUM(AC136:AC140)</f>
        <v>0</v>
      </c>
      <c r="AD141" s="74">
        <f>SUM(AD136:AD140)</f>
        <v>0</v>
      </c>
      <c r="AE141" s="74">
        <f>SUM(AE136:AE140)</f>
        <v>0</v>
      </c>
    </row>
    <row r="142" spans="1:31" s="51" customFormat="1" ht="12.75">
      <c r="A142" s="49" t="s">
        <v>142</v>
      </c>
      <c r="B142" s="50"/>
      <c r="C142" s="51">
        <f aca="true" t="shared" si="34" ref="C142:AE142">C9+C23+C38+C51+C65+C79+C93+C107+C121+C134</f>
        <v>0</v>
      </c>
      <c r="D142" s="51">
        <f t="shared" si="34"/>
        <v>0.75</v>
      </c>
      <c r="E142" s="51">
        <f t="shared" si="34"/>
        <v>0.034999999999999996</v>
      </c>
      <c r="F142" s="51">
        <f t="shared" si="34"/>
        <v>0.068</v>
      </c>
      <c r="G142" s="51">
        <f t="shared" si="34"/>
        <v>0.348</v>
      </c>
      <c r="H142" s="51">
        <f t="shared" si="34"/>
        <v>0.0525</v>
      </c>
      <c r="I142" s="51">
        <f t="shared" si="34"/>
        <v>0.0165</v>
      </c>
      <c r="J142" s="51">
        <f t="shared" si="34"/>
        <v>0</v>
      </c>
      <c r="K142" s="51">
        <f t="shared" si="34"/>
        <v>0.054000000000000006</v>
      </c>
      <c r="L142" s="51">
        <f t="shared" si="34"/>
        <v>0.077</v>
      </c>
      <c r="M142" s="51">
        <f t="shared" si="34"/>
        <v>0.022000000000000002</v>
      </c>
      <c r="N142" s="51">
        <f t="shared" si="34"/>
        <v>0.618</v>
      </c>
      <c r="O142" s="51">
        <f t="shared" si="34"/>
        <v>0</v>
      </c>
      <c r="P142" s="51">
        <f t="shared" si="34"/>
        <v>0.007</v>
      </c>
      <c r="Q142" s="51">
        <f t="shared" si="34"/>
        <v>0.13599999999999998</v>
      </c>
      <c r="R142" s="51">
        <f t="shared" si="34"/>
        <v>0.087</v>
      </c>
      <c r="S142" s="51">
        <f t="shared" si="34"/>
        <v>0.05</v>
      </c>
      <c r="T142" s="51">
        <f t="shared" si="34"/>
        <v>0.95</v>
      </c>
      <c r="U142" s="51">
        <f t="shared" si="34"/>
        <v>0</v>
      </c>
      <c r="V142" s="51">
        <f t="shared" si="34"/>
        <v>0.1475</v>
      </c>
      <c r="W142" s="51">
        <f t="shared" si="34"/>
        <v>0.02</v>
      </c>
      <c r="X142" s="51">
        <f t="shared" si="34"/>
        <v>0</v>
      </c>
      <c r="Y142" s="51">
        <f t="shared" si="34"/>
        <v>0</v>
      </c>
      <c r="Z142" s="51">
        <f t="shared" si="34"/>
        <v>0.02</v>
      </c>
      <c r="AA142" s="51">
        <f t="shared" si="34"/>
        <v>0</v>
      </c>
      <c r="AB142" s="51">
        <f t="shared" si="34"/>
        <v>0</v>
      </c>
      <c r="AC142" s="51">
        <f t="shared" si="34"/>
        <v>0</v>
      </c>
      <c r="AD142" s="51">
        <f t="shared" si="34"/>
        <v>0.092</v>
      </c>
      <c r="AE142" s="51">
        <f t="shared" si="34"/>
        <v>0.035</v>
      </c>
    </row>
    <row r="143" spans="1:31" ht="12.75">
      <c r="A143" s="46" t="s">
        <v>143</v>
      </c>
      <c r="D143" s="25">
        <v>246</v>
      </c>
      <c r="E143" s="25">
        <v>155</v>
      </c>
      <c r="F143" s="25">
        <v>780</v>
      </c>
      <c r="G143" s="25">
        <v>65</v>
      </c>
      <c r="H143" s="25">
        <v>68</v>
      </c>
      <c r="I143" s="25">
        <v>242</v>
      </c>
      <c r="J143" s="25">
        <v>50</v>
      </c>
      <c r="K143" s="25">
        <v>87</v>
      </c>
      <c r="L143" s="25">
        <v>60</v>
      </c>
      <c r="M143" s="25">
        <v>11.5</v>
      </c>
      <c r="N143" s="25">
        <v>65</v>
      </c>
      <c r="O143" s="25">
        <v>105</v>
      </c>
      <c r="P143" s="25">
        <v>930</v>
      </c>
      <c r="Q143" s="25">
        <v>92</v>
      </c>
      <c r="R143" s="31">
        <v>280</v>
      </c>
      <c r="S143" s="25">
        <v>830</v>
      </c>
      <c r="T143" s="25">
        <v>153</v>
      </c>
      <c r="U143" s="25">
        <v>112</v>
      </c>
      <c r="V143" s="25">
        <v>105</v>
      </c>
      <c r="W143" s="31">
        <v>498</v>
      </c>
      <c r="X143" s="25">
        <v>69</v>
      </c>
      <c r="Y143" s="25">
        <v>140</v>
      </c>
      <c r="Z143" s="25">
        <v>457</v>
      </c>
      <c r="AA143" s="25">
        <v>35</v>
      </c>
      <c r="AB143" s="25">
        <v>200</v>
      </c>
      <c r="AC143" s="31">
        <v>48</v>
      </c>
      <c r="AD143" s="25">
        <v>48</v>
      </c>
      <c r="AE143" s="25">
        <v>46</v>
      </c>
    </row>
    <row r="144" spans="1:33" ht="12.75">
      <c r="A144" s="46" t="s">
        <v>144</v>
      </c>
      <c r="C144" s="25">
        <f aca="true" t="shared" si="35" ref="C144:AE144">C142*C143</f>
        <v>0</v>
      </c>
      <c r="D144" s="25">
        <f t="shared" si="35"/>
        <v>184.5</v>
      </c>
      <c r="E144" s="25">
        <f t="shared" si="35"/>
        <v>5.425</v>
      </c>
      <c r="F144" s="25">
        <f t="shared" si="35"/>
        <v>53.040000000000006</v>
      </c>
      <c r="G144" s="25">
        <f t="shared" si="35"/>
        <v>22.619999999999997</v>
      </c>
      <c r="H144" s="25">
        <f t="shared" si="35"/>
        <v>3.57</v>
      </c>
      <c r="I144" s="25">
        <f t="shared" si="35"/>
        <v>3.9930000000000003</v>
      </c>
      <c r="J144" s="25">
        <f t="shared" si="35"/>
        <v>0</v>
      </c>
      <c r="K144" s="25">
        <f t="shared" si="35"/>
        <v>4.698</v>
      </c>
      <c r="L144" s="25">
        <f t="shared" si="35"/>
        <v>4.62</v>
      </c>
      <c r="M144" s="25">
        <f t="shared" si="35"/>
        <v>0.253</v>
      </c>
      <c r="N144" s="25">
        <f t="shared" si="35"/>
        <v>40.17</v>
      </c>
      <c r="O144" s="25">
        <f t="shared" si="35"/>
        <v>0</v>
      </c>
      <c r="P144" s="25">
        <f t="shared" si="35"/>
        <v>6.51</v>
      </c>
      <c r="Q144" s="25">
        <f t="shared" si="35"/>
        <v>12.511999999999999</v>
      </c>
      <c r="R144" s="31">
        <f t="shared" si="35"/>
        <v>24.36</v>
      </c>
      <c r="S144" s="25">
        <f t="shared" si="35"/>
        <v>41.5</v>
      </c>
      <c r="T144" s="25">
        <f t="shared" si="35"/>
        <v>145.35</v>
      </c>
      <c r="U144" s="25">
        <f t="shared" si="35"/>
        <v>0</v>
      </c>
      <c r="V144" s="25">
        <f t="shared" si="35"/>
        <v>15.487499999999999</v>
      </c>
      <c r="W144" s="25">
        <f t="shared" si="35"/>
        <v>9.96</v>
      </c>
      <c r="X144" s="25">
        <f t="shared" si="35"/>
        <v>0</v>
      </c>
      <c r="Y144" s="25">
        <f t="shared" si="35"/>
        <v>0</v>
      </c>
      <c r="Z144" s="25">
        <f t="shared" si="35"/>
        <v>9.14</v>
      </c>
      <c r="AA144" s="25">
        <f t="shared" si="35"/>
        <v>0</v>
      </c>
      <c r="AB144" s="25">
        <f t="shared" si="35"/>
        <v>0</v>
      </c>
      <c r="AC144" s="25">
        <f t="shared" si="35"/>
        <v>0</v>
      </c>
      <c r="AD144" s="25">
        <f t="shared" si="35"/>
        <v>4.416</v>
      </c>
      <c r="AE144" s="25">
        <f t="shared" si="35"/>
        <v>1.61</v>
      </c>
      <c r="AG144" s="25">
        <f>SUM(C144:AF144)</f>
        <v>593.7345</v>
      </c>
    </row>
    <row r="145" spans="33:34" ht="12.75">
      <c r="AG145" s="25">
        <v>59.76</v>
      </c>
      <c r="AH145" s="25" t="s">
        <v>154</v>
      </c>
    </row>
    <row r="146" spans="1:31" s="53" customFormat="1" ht="12.75">
      <c r="A146" s="52"/>
      <c r="B146" s="52"/>
      <c r="C146" s="53" t="s">
        <v>71</v>
      </c>
      <c r="D146" s="53" t="s">
        <v>72</v>
      </c>
      <c r="E146" s="53" t="s">
        <v>73</v>
      </c>
      <c r="F146" s="53" t="s">
        <v>74</v>
      </c>
      <c r="G146" s="53" t="s">
        <v>75</v>
      </c>
      <c r="H146" s="53" t="s">
        <v>76</v>
      </c>
      <c r="I146" s="53" t="s">
        <v>77</v>
      </c>
      <c r="J146" s="53" t="s">
        <v>78</v>
      </c>
      <c r="K146" s="53" t="s">
        <v>79</v>
      </c>
      <c r="L146" s="53" t="s">
        <v>80</v>
      </c>
      <c r="M146" s="53" t="s">
        <v>81</v>
      </c>
      <c r="N146" s="53" t="s">
        <v>108</v>
      </c>
      <c r="O146" s="53" t="s">
        <v>83</v>
      </c>
      <c r="P146" s="53" t="s">
        <v>84</v>
      </c>
      <c r="Q146" s="53" t="s">
        <v>85</v>
      </c>
      <c r="R146" s="54" t="s">
        <v>86</v>
      </c>
      <c r="S146" s="53" t="s">
        <v>87</v>
      </c>
      <c r="T146" s="53" t="s">
        <v>88</v>
      </c>
      <c r="U146" s="53" t="s">
        <v>89</v>
      </c>
      <c r="V146" s="53" t="s">
        <v>90</v>
      </c>
      <c r="W146" s="53" t="s">
        <v>145</v>
      </c>
      <c r="X146" s="53" t="s">
        <v>92</v>
      </c>
      <c r="Y146" s="53" t="s">
        <v>93</v>
      </c>
      <c r="Z146" s="53" t="s">
        <v>94</v>
      </c>
      <c r="AA146" s="25" t="s">
        <v>95</v>
      </c>
      <c r="AB146" s="25" t="s">
        <v>96</v>
      </c>
      <c r="AC146" s="31" t="s">
        <v>97</v>
      </c>
      <c r="AD146" s="25" t="s">
        <v>149</v>
      </c>
      <c r="AE146" s="53" t="s">
        <v>153</v>
      </c>
    </row>
    <row r="148" spans="1:31" s="57" customFormat="1" ht="12.75">
      <c r="A148" s="55" t="s">
        <v>146</v>
      </c>
      <c r="B148" s="56"/>
      <c r="C148" s="57">
        <f aca="true" t="shared" si="36" ref="C148:AE148">C16+C30+C45+C59+C73+C87+C100+C114+C127+C141</f>
        <v>0</v>
      </c>
      <c r="D148" s="57">
        <f t="shared" si="36"/>
        <v>1.315</v>
      </c>
      <c r="E148" s="57">
        <f t="shared" si="36"/>
        <v>0.11199999999999999</v>
      </c>
      <c r="F148" s="57">
        <f t="shared" si="36"/>
        <v>0.033</v>
      </c>
      <c r="G148" s="57">
        <f t="shared" si="36"/>
        <v>0.529</v>
      </c>
      <c r="H148" s="57">
        <f t="shared" si="36"/>
        <v>0.1575</v>
      </c>
      <c r="I148" s="57">
        <f t="shared" si="36"/>
        <v>0.0285</v>
      </c>
      <c r="J148" s="57">
        <f t="shared" si="36"/>
        <v>0.006</v>
      </c>
      <c r="K148" s="57">
        <f t="shared" si="36"/>
        <v>0.4125</v>
      </c>
      <c r="L148" s="57">
        <f t="shared" si="36"/>
        <v>0.21300000000000002</v>
      </c>
      <c r="M148" s="57">
        <f t="shared" si="36"/>
        <v>0.06199999999999999</v>
      </c>
      <c r="N148" s="57">
        <f t="shared" si="36"/>
        <v>1.0790000000000002</v>
      </c>
      <c r="O148" s="57">
        <f t="shared" si="36"/>
        <v>0.49920000000000003</v>
      </c>
      <c r="P148" s="57">
        <f t="shared" si="36"/>
        <v>0.010000000000000002</v>
      </c>
      <c r="Q148" s="57">
        <f t="shared" si="36"/>
        <v>0.17500000000000004</v>
      </c>
      <c r="R148" s="57">
        <f t="shared" si="36"/>
        <v>0.153</v>
      </c>
      <c r="S148" s="57">
        <f t="shared" si="36"/>
        <v>0.004399999999999999</v>
      </c>
      <c r="T148" s="57">
        <f t="shared" si="36"/>
        <v>0.0771</v>
      </c>
      <c r="U148" s="57">
        <f t="shared" si="36"/>
        <v>0.0375</v>
      </c>
      <c r="V148" s="57">
        <f t="shared" si="36"/>
        <v>0.11249999999999999</v>
      </c>
      <c r="W148" s="57">
        <f t="shared" si="36"/>
        <v>0</v>
      </c>
      <c r="X148" s="57">
        <f t="shared" si="36"/>
        <v>0.223</v>
      </c>
      <c r="Y148" s="57">
        <f t="shared" si="36"/>
        <v>0.054</v>
      </c>
      <c r="Z148" s="57">
        <f t="shared" si="36"/>
        <v>0</v>
      </c>
      <c r="AA148" s="57">
        <f t="shared" si="36"/>
        <v>0.01</v>
      </c>
      <c r="AB148" s="57">
        <f t="shared" si="36"/>
        <v>0.02</v>
      </c>
      <c r="AC148" s="57">
        <f t="shared" si="36"/>
        <v>0</v>
      </c>
      <c r="AD148" s="57">
        <f t="shared" si="36"/>
        <v>0</v>
      </c>
      <c r="AE148" s="57">
        <f t="shared" si="36"/>
        <v>0</v>
      </c>
    </row>
    <row r="149" spans="1:31" ht="12.75">
      <c r="A149" s="46" t="s">
        <v>143</v>
      </c>
      <c r="D149" s="25">
        <v>246</v>
      </c>
      <c r="E149" s="25">
        <v>155</v>
      </c>
      <c r="F149" s="25">
        <v>780</v>
      </c>
      <c r="G149" s="25">
        <v>65</v>
      </c>
      <c r="H149" s="25">
        <v>68</v>
      </c>
      <c r="I149" s="25">
        <v>242</v>
      </c>
      <c r="J149" s="25">
        <v>50</v>
      </c>
      <c r="K149" s="25">
        <v>87</v>
      </c>
      <c r="L149" s="25">
        <v>60</v>
      </c>
      <c r="M149" s="25">
        <v>11.5</v>
      </c>
      <c r="N149" s="25">
        <v>65</v>
      </c>
      <c r="O149" s="25">
        <v>105</v>
      </c>
      <c r="P149" s="25">
        <v>930</v>
      </c>
      <c r="Q149" s="25">
        <v>92</v>
      </c>
      <c r="R149" s="31">
        <v>280</v>
      </c>
      <c r="S149" s="25">
        <v>830</v>
      </c>
      <c r="T149" s="25">
        <v>153</v>
      </c>
      <c r="U149" s="25">
        <v>112</v>
      </c>
      <c r="V149" s="25">
        <v>105</v>
      </c>
      <c r="W149" s="31">
        <v>498</v>
      </c>
      <c r="X149" s="25">
        <v>69</v>
      </c>
      <c r="Y149" s="25">
        <v>140</v>
      </c>
      <c r="Z149" s="25">
        <v>457</v>
      </c>
      <c r="AA149" s="25">
        <v>35</v>
      </c>
      <c r="AB149" s="25">
        <v>200</v>
      </c>
      <c r="AC149" s="31">
        <v>48</v>
      </c>
      <c r="AD149" s="25">
        <v>48</v>
      </c>
      <c r="AE149" s="25">
        <v>46</v>
      </c>
    </row>
    <row r="150" spans="1:33" ht="12.75">
      <c r="A150" s="46" t="s">
        <v>144</v>
      </c>
      <c r="C150" s="25">
        <f aca="true" t="shared" si="37" ref="C150:AE150">C148*C149</f>
        <v>0</v>
      </c>
      <c r="D150" s="25">
        <f t="shared" si="37"/>
        <v>323.49</v>
      </c>
      <c r="E150" s="25">
        <f t="shared" si="37"/>
        <v>17.36</v>
      </c>
      <c r="F150" s="25">
        <f t="shared" si="37"/>
        <v>25.740000000000002</v>
      </c>
      <c r="G150" s="25">
        <f t="shared" si="37"/>
        <v>34.385000000000005</v>
      </c>
      <c r="H150" s="25">
        <f t="shared" si="37"/>
        <v>10.71</v>
      </c>
      <c r="I150" s="25">
        <f t="shared" si="37"/>
        <v>6.897</v>
      </c>
      <c r="J150" s="25">
        <f t="shared" si="37"/>
        <v>0.3</v>
      </c>
      <c r="K150" s="25">
        <f t="shared" si="37"/>
        <v>35.887499999999996</v>
      </c>
      <c r="L150" s="25">
        <f t="shared" si="37"/>
        <v>12.780000000000001</v>
      </c>
      <c r="M150" s="25">
        <f t="shared" si="37"/>
        <v>0.713</v>
      </c>
      <c r="N150" s="25">
        <f t="shared" si="37"/>
        <v>70.135</v>
      </c>
      <c r="O150" s="25">
        <f t="shared" si="37"/>
        <v>52.416000000000004</v>
      </c>
      <c r="P150" s="25">
        <f t="shared" si="37"/>
        <v>9.300000000000002</v>
      </c>
      <c r="Q150" s="25">
        <f t="shared" si="37"/>
        <v>16.100000000000005</v>
      </c>
      <c r="R150" s="31">
        <f t="shared" si="37"/>
        <v>42.839999999999996</v>
      </c>
      <c r="S150" s="25">
        <f t="shared" si="37"/>
        <v>3.6519999999999997</v>
      </c>
      <c r="T150" s="25">
        <f t="shared" si="37"/>
        <v>11.7963</v>
      </c>
      <c r="U150" s="25">
        <f t="shared" si="37"/>
        <v>4.2</v>
      </c>
      <c r="V150" s="25">
        <f t="shared" si="37"/>
        <v>11.812499999999998</v>
      </c>
      <c r="W150" s="25">
        <f t="shared" si="37"/>
        <v>0</v>
      </c>
      <c r="X150" s="25">
        <f t="shared" si="37"/>
        <v>15.387</v>
      </c>
      <c r="Y150" s="25">
        <f t="shared" si="37"/>
        <v>7.56</v>
      </c>
      <c r="Z150" s="25">
        <f t="shared" si="37"/>
        <v>0</v>
      </c>
      <c r="AA150" s="25">
        <f t="shared" si="37"/>
        <v>0.35000000000000003</v>
      </c>
      <c r="AB150" s="25">
        <f t="shared" si="37"/>
        <v>4</v>
      </c>
      <c r="AC150" s="25">
        <f t="shared" si="37"/>
        <v>0</v>
      </c>
      <c r="AD150" s="25">
        <f t="shared" si="37"/>
        <v>0</v>
      </c>
      <c r="AE150" s="25">
        <f t="shared" si="37"/>
        <v>0</v>
      </c>
      <c r="AG150" s="25">
        <f>SUM(C150:AF150)</f>
        <v>717.8113000000002</v>
      </c>
    </row>
    <row r="151" spans="33:34" ht="12.75">
      <c r="AG151" s="25">
        <v>71.75</v>
      </c>
      <c r="AH151" s="25" t="s">
        <v>154</v>
      </c>
    </row>
    <row r="152" ht="12.75">
      <c r="B152" s="46"/>
    </row>
    <row r="153" spans="2:33" ht="12.75">
      <c r="B153" s="46"/>
      <c r="AG153" s="25">
        <f>AG144+AG150</f>
        <v>1311.5458000000003</v>
      </c>
    </row>
    <row r="154" spans="33:34" ht="12.75">
      <c r="AG154" s="25">
        <v>1315.1</v>
      </c>
      <c r="AH154" s="25" t="s">
        <v>154</v>
      </c>
    </row>
    <row r="155" ht="12" customHeight="1">
      <c r="A155" s="32"/>
    </row>
    <row r="159" spans="1:29" s="41" customFormat="1" ht="12.75">
      <c r="A159" s="44"/>
      <c r="B159" s="45"/>
      <c r="R159" s="31"/>
      <c r="AC159" s="31"/>
    </row>
  </sheetData>
  <sheetProtection/>
  <mergeCells count="1">
    <mergeCell ref="A1:AD1"/>
  </mergeCells>
  <printOptions/>
  <pageMargins left="0.7" right="0.7" top="0.75" bottom="0.75" header="0.3" footer="0.3"/>
  <pageSetup horizontalDpi="600" verticalDpi="600" orientation="portrait" paperSize="9" r:id="rId1"/>
  <ignoredErrors>
    <ignoredError sqref="F93 M93 Q93:R93 S93 AD93 O73 M73 K73 E73 T9 T121 T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2" sqref="A2:J34"/>
    </sheetView>
  </sheetViews>
  <sheetFormatPr defaultColWidth="9.140625" defaultRowHeight="15"/>
  <cols>
    <col min="1" max="1" width="12.28125" style="64" customWidth="1"/>
    <col min="2" max="2" width="5.00390625" style="64" customWidth="1"/>
    <col min="3" max="3" width="14.8515625" style="64" customWidth="1"/>
    <col min="4" max="4" width="5.7109375" style="64" customWidth="1"/>
    <col min="5" max="5" width="12.8515625" style="64" customWidth="1"/>
    <col min="6" max="6" width="6.421875" style="64" customWidth="1"/>
    <col min="7" max="7" width="13.7109375" style="64" customWidth="1"/>
    <col min="8" max="8" width="6.7109375" style="64" customWidth="1"/>
    <col min="9" max="9" width="14.00390625" style="64" customWidth="1"/>
    <col min="10" max="10" width="5.8515625" style="64" customWidth="1"/>
    <col min="11" max="16384" width="9.140625" style="64" customWidth="1"/>
  </cols>
  <sheetData>
    <row r="2" spans="1:10" ht="11.25">
      <c r="A2" s="58" t="s">
        <v>68</v>
      </c>
      <c r="B2" s="59"/>
      <c r="C2" s="58" t="s">
        <v>107</v>
      </c>
      <c r="D2" s="59"/>
      <c r="E2" s="70" t="s">
        <v>118</v>
      </c>
      <c r="F2" s="67"/>
      <c r="G2" s="58" t="s">
        <v>120</v>
      </c>
      <c r="H2" s="59"/>
      <c r="I2" s="58" t="s">
        <v>126</v>
      </c>
      <c r="J2" s="59"/>
    </row>
    <row r="3" spans="1:10" ht="11.25">
      <c r="A3" s="60" t="s">
        <v>69</v>
      </c>
      <c r="B3" s="61"/>
      <c r="C3" s="60" t="s">
        <v>69</v>
      </c>
      <c r="D3" s="62"/>
      <c r="E3" s="65" t="s">
        <v>69</v>
      </c>
      <c r="F3" s="65"/>
      <c r="G3" s="60" t="s">
        <v>69</v>
      </c>
      <c r="H3" s="61"/>
      <c r="I3" s="60" t="s">
        <v>69</v>
      </c>
      <c r="J3" s="61"/>
    </row>
    <row r="4" spans="1:10" ht="11.25">
      <c r="A4" s="54" t="s">
        <v>147</v>
      </c>
      <c r="B4" s="62" t="s">
        <v>148</v>
      </c>
      <c r="C4" s="31" t="s">
        <v>109</v>
      </c>
      <c r="D4" s="62" t="s">
        <v>110</v>
      </c>
      <c r="E4" s="65" t="s">
        <v>119</v>
      </c>
      <c r="F4" s="65">
        <v>60</v>
      </c>
      <c r="G4" s="25" t="s">
        <v>155</v>
      </c>
      <c r="H4" s="61">
        <v>35</v>
      </c>
      <c r="I4" s="25" t="s">
        <v>128</v>
      </c>
      <c r="J4" s="61" t="s">
        <v>129</v>
      </c>
    </row>
    <row r="5" spans="1:10" ht="11.25">
      <c r="A5" s="31" t="s">
        <v>155</v>
      </c>
      <c r="B5" s="63">
        <v>35</v>
      </c>
      <c r="C5" s="31" t="s">
        <v>111</v>
      </c>
      <c r="D5" s="62">
        <v>10</v>
      </c>
      <c r="E5" s="65" t="s">
        <v>105</v>
      </c>
      <c r="F5" s="65">
        <v>150</v>
      </c>
      <c r="G5" s="31" t="s">
        <v>151</v>
      </c>
      <c r="H5" s="62" t="s">
        <v>148</v>
      </c>
      <c r="I5" s="25" t="s">
        <v>130</v>
      </c>
      <c r="J5" s="61">
        <v>200</v>
      </c>
    </row>
    <row r="6" spans="1:10" ht="11.25">
      <c r="A6" s="31" t="s">
        <v>100</v>
      </c>
      <c r="B6" s="62">
        <v>200</v>
      </c>
      <c r="C6" s="31" t="s">
        <v>112</v>
      </c>
      <c r="D6" s="62">
        <v>200</v>
      </c>
      <c r="E6" s="65" t="s">
        <v>84</v>
      </c>
      <c r="F6" s="65">
        <v>200</v>
      </c>
      <c r="G6" s="54" t="s">
        <v>88</v>
      </c>
      <c r="H6" s="62">
        <v>190</v>
      </c>
      <c r="I6" s="25" t="s">
        <v>122</v>
      </c>
      <c r="J6" s="61">
        <v>30</v>
      </c>
    </row>
    <row r="7" spans="1:10" ht="11.25">
      <c r="A7" s="31" t="s">
        <v>75</v>
      </c>
      <c r="B7" s="62">
        <v>30</v>
      </c>
      <c r="C7" s="31" t="s">
        <v>113</v>
      </c>
      <c r="D7" s="62">
        <v>30</v>
      </c>
      <c r="E7" s="65" t="s">
        <v>75</v>
      </c>
      <c r="F7" s="65">
        <v>30</v>
      </c>
      <c r="G7" s="31" t="s">
        <v>121</v>
      </c>
      <c r="H7" s="62">
        <v>200</v>
      </c>
      <c r="I7" s="25"/>
      <c r="J7" s="61"/>
    </row>
    <row r="8" spans="1:10" ht="11.25">
      <c r="A8" s="65" t="s">
        <v>137</v>
      </c>
      <c r="B8" s="65">
        <v>190</v>
      </c>
      <c r="C8" s="65"/>
      <c r="D8" s="65"/>
      <c r="E8" s="65"/>
      <c r="F8" s="65"/>
      <c r="G8" s="31"/>
      <c r="H8" s="62"/>
      <c r="I8" s="65"/>
      <c r="J8" s="65"/>
    </row>
    <row r="9" spans="1:10" ht="11.25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1.25">
      <c r="A10" s="71" t="s">
        <v>102</v>
      </c>
      <c r="B10" s="65"/>
      <c r="C10" s="71" t="s">
        <v>102</v>
      </c>
      <c r="D10" s="65"/>
      <c r="E10" s="60" t="s">
        <v>102</v>
      </c>
      <c r="F10" s="62"/>
      <c r="G10" s="60" t="s">
        <v>102</v>
      </c>
      <c r="H10" s="62"/>
      <c r="I10" s="68" t="s">
        <v>102</v>
      </c>
      <c r="J10" s="69"/>
    </row>
    <row r="11" spans="1:10" ht="11.25">
      <c r="A11" s="65" t="s">
        <v>103</v>
      </c>
      <c r="B11" s="66" t="s">
        <v>156</v>
      </c>
      <c r="C11" s="65" t="s">
        <v>114</v>
      </c>
      <c r="D11" s="65">
        <v>60</v>
      </c>
      <c r="E11" s="54" t="s">
        <v>103</v>
      </c>
      <c r="F11" s="62" t="s">
        <v>156</v>
      </c>
      <c r="G11" s="54" t="s">
        <v>123</v>
      </c>
      <c r="H11" s="62">
        <v>60</v>
      </c>
      <c r="I11" s="54" t="s">
        <v>127</v>
      </c>
      <c r="J11" s="61">
        <v>60</v>
      </c>
    </row>
    <row r="12" spans="1:10" ht="11.25">
      <c r="A12" s="65" t="s">
        <v>104</v>
      </c>
      <c r="B12" s="66" t="s">
        <v>25</v>
      </c>
      <c r="C12" s="65" t="s">
        <v>115</v>
      </c>
      <c r="D12" s="65" t="s">
        <v>156</v>
      </c>
      <c r="E12" s="54" t="s">
        <v>98</v>
      </c>
      <c r="F12" s="62" t="s">
        <v>17</v>
      </c>
      <c r="G12" s="54" t="s">
        <v>124</v>
      </c>
      <c r="H12" s="61" t="s">
        <v>156</v>
      </c>
      <c r="I12" s="25" t="s">
        <v>131</v>
      </c>
      <c r="J12" s="61" t="s">
        <v>156</v>
      </c>
    </row>
    <row r="13" spans="1:10" ht="11.25">
      <c r="A13" s="65" t="s">
        <v>105</v>
      </c>
      <c r="B13" s="66">
        <v>150</v>
      </c>
      <c r="C13" s="65" t="s">
        <v>116</v>
      </c>
      <c r="D13" s="65" t="s">
        <v>117</v>
      </c>
      <c r="E13" s="31" t="s">
        <v>99</v>
      </c>
      <c r="F13" s="63">
        <v>150</v>
      </c>
      <c r="G13" s="25" t="s">
        <v>119</v>
      </c>
      <c r="H13" s="61">
        <v>60</v>
      </c>
      <c r="I13" s="25" t="s">
        <v>119</v>
      </c>
      <c r="J13" s="61">
        <v>60</v>
      </c>
    </row>
    <row r="14" spans="1:10" ht="11.25">
      <c r="A14" s="65" t="s">
        <v>84</v>
      </c>
      <c r="B14" s="66">
        <v>200</v>
      </c>
      <c r="C14" s="65" t="s">
        <v>112</v>
      </c>
      <c r="D14" s="65">
        <v>200</v>
      </c>
      <c r="E14" s="54" t="s">
        <v>84</v>
      </c>
      <c r="F14" s="62">
        <v>200</v>
      </c>
      <c r="G14" s="25" t="s">
        <v>125</v>
      </c>
      <c r="H14" s="61">
        <v>150</v>
      </c>
      <c r="I14" s="25" t="s">
        <v>132</v>
      </c>
      <c r="J14" s="61">
        <v>150</v>
      </c>
    </row>
    <row r="15" spans="1:10" ht="11.25">
      <c r="A15" s="65" t="s">
        <v>75</v>
      </c>
      <c r="B15" s="66">
        <v>50</v>
      </c>
      <c r="C15" s="65" t="s">
        <v>75</v>
      </c>
      <c r="D15" s="65">
        <v>50</v>
      </c>
      <c r="E15" s="54" t="s">
        <v>75</v>
      </c>
      <c r="F15" s="62">
        <v>50</v>
      </c>
      <c r="G15" s="25" t="s">
        <v>121</v>
      </c>
      <c r="H15" s="61">
        <v>200</v>
      </c>
      <c r="I15" s="54" t="s">
        <v>84</v>
      </c>
      <c r="J15" s="61">
        <v>200</v>
      </c>
    </row>
    <row r="16" spans="1:10" ht="11.25">
      <c r="A16" s="65"/>
      <c r="B16" s="65"/>
      <c r="C16" s="65"/>
      <c r="D16" s="65"/>
      <c r="E16" s="65"/>
      <c r="F16" s="65"/>
      <c r="G16" s="31" t="s">
        <v>75</v>
      </c>
      <c r="H16" s="62">
        <v>50</v>
      </c>
      <c r="I16" s="54" t="s">
        <v>75</v>
      </c>
      <c r="J16" s="61">
        <v>50</v>
      </c>
    </row>
    <row r="17" spans="1:10" ht="11.25">
      <c r="A17" s="65"/>
      <c r="B17" s="65"/>
      <c r="C17" s="65"/>
      <c r="D17" s="65"/>
      <c r="E17" s="65"/>
      <c r="F17" s="65"/>
      <c r="G17" s="54"/>
      <c r="H17" s="61"/>
      <c r="I17" s="65"/>
      <c r="J17" s="65"/>
    </row>
    <row r="18" spans="1:10" ht="11.25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1.25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1.25">
      <c r="A20" s="58" t="s">
        <v>133</v>
      </c>
      <c r="B20" s="59"/>
      <c r="C20" s="58" t="s">
        <v>135</v>
      </c>
      <c r="D20" s="59"/>
      <c r="E20" s="58" t="s">
        <v>136</v>
      </c>
      <c r="F20" s="59"/>
      <c r="G20" s="58" t="s">
        <v>139</v>
      </c>
      <c r="H20" s="59"/>
      <c r="I20" s="58" t="s">
        <v>141</v>
      </c>
      <c r="J20" s="59"/>
    </row>
    <row r="21" spans="1:10" ht="11.25">
      <c r="A21" s="60" t="s">
        <v>69</v>
      </c>
      <c r="B21" s="61"/>
      <c r="C21" s="60" t="s">
        <v>69</v>
      </c>
      <c r="D21" s="61"/>
      <c r="E21" s="60" t="s">
        <v>69</v>
      </c>
      <c r="F21" s="61"/>
      <c r="G21" s="60" t="s">
        <v>69</v>
      </c>
      <c r="H21" s="61"/>
      <c r="I21" s="60" t="s">
        <v>69</v>
      </c>
      <c r="J21" s="61"/>
    </row>
    <row r="22" spans="1:10" ht="11.25">
      <c r="A22" s="31" t="s">
        <v>109</v>
      </c>
      <c r="B22" s="62" t="s">
        <v>110</v>
      </c>
      <c r="C22" s="54" t="s">
        <v>147</v>
      </c>
      <c r="D22" s="62" t="s">
        <v>148</v>
      </c>
      <c r="E22" s="65" t="s">
        <v>119</v>
      </c>
      <c r="F22" s="66">
        <v>60</v>
      </c>
      <c r="G22" s="25" t="s">
        <v>152</v>
      </c>
      <c r="H22" s="61" t="s">
        <v>148</v>
      </c>
      <c r="I22" s="54" t="s">
        <v>98</v>
      </c>
      <c r="J22" s="62" t="s">
        <v>17</v>
      </c>
    </row>
    <row r="23" spans="1:10" ht="11.25">
      <c r="A23" s="31" t="s">
        <v>121</v>
      </c>
      <c r="B23" s="62">
        <v>200</v>
      </c>
      <c r="C23" s="31" t="s">
        <v>155</v>
      </c>
      <c r="D23" s="63">
        <v>35</v>
      </c>
      <c r="E23" s="25" t="s">
        <v>132</v>
      </c>
      <c r="F23" s="61">
        <v>150</v>
      </c>
      <c r="G23" s="25" t="s">
        <v>140</v>
      </c>
      <c r="H23" s="61">
        <v>200</v>
      </c>
      <c r="I23" s="31" t="s">
        <v>99</v>
      </c>
      <c r="J23" s="63">
        <v>150</v>
      </c>
    </row>
    <row r="24" spans="1:10" ht="11.25">
      <c r="A24" s="31" t="s">
        <v>75</v>
      </c>
      <c r="B24" s="62">
        <v>30</v>
      </c>
      <c r="C24" s="31" t="s">
        <v>121</v>
      </c>
      <c r="D24" s="62">
        <v>200</v>
      </c>
      <c r="E24" s="25" t="s">
        <v>112</v>
      </c>
      <c r="F24" s="61">
        <v>200</v>
      </c>
      <c r="G24" s="25" t="s">
        <v>75</v>
      </c>
      <c r="H24" s="61">
        <v>30</v>
      </c>
      <c r="I24" s="54" t="s">
        <v>112</v>
      </c>
      <c r="J24" s="62">
        <v>200</v>
      </c>
    </row>
    <row r="25" spans="1:10" ht="11.25">
      <c r="A25" s="25"/>
      <c r="B25" s="61"/>
      <c r="C25" s="31" t="s">
        <v>137</v>
      </c>
      <c r="D25" s="62">
        <v>190</v>
      </c>
      <c r="E25" s="54" t="s">
        <v>137</v>
      </c>
      <c r="F25" s="61">
        <v>190</v>
      </c>
      <c r="G25" s="65" t="s">
        <v>137</v>
      </c>
      <c r="H25" s="66">
        <v>190</v>
      </c>
      <c r="I25" s="54" t="s">
        <v>113</v>
      </c>
      <c r="J25" s="62">
        <v>30</v>
      </c>
    </row>
    <row r="26" spans="1:10" ht="11.25">
      <c r="A26" s="65"/>
      <c r="B26" s="65"/>
      <c r="C26" s="65"/>
      <c r="D26" s="65"/>
      <c r="E26" s="54" t="s">
        <v>75</v>
      </c>
      <c r="F26" s="61">
        <v>30</v>
      </c>
      <c r="G26" s="65"/>
      <c r="H26" s="65"/>
      <c r="I26" s="65"/>
      <c r="J26" s="65"/>
    </row>
    <row r="27" spans="1:10" ht="11.25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1.25">
      <c r="A28" s="60" t="s">
        <v>102</v>
      </c>
      <c r="B28" s="61"/>
      <c r="C28" s="60" t="s">
        <v>102</v>
      </c>
      <c r="D28" s="61"/>
      <c r="E28" s="60" t="s">
        <v>102</v>
      </c>
      <c r="F28" s="61"/>
      <c r="G28" s="60" t="s">
        <v>102</v>
      </c>
      <c r="H28" s="61"/>
      <c r="I28" s="60" t="s">
        <v>102</v>
      </c>
      <c r="J28" s="61"/>
    </row>
    <row r="29" spans="1:10" ht="11.25">
      <c r="A29" s="54" t="s">
        <v>134</v>
      </c>
      <c r="B29" s="61">
        <v>60</v>
      </c>
      <c r="C29" s="54" t="s">
        <v>123</v>
      </c>
      <c r="D29" s="61">
        <v>60</v>
      </c>
      <c r="E29" s="54" t="s">
        <v>124</v>
      </c>
      <c r="F29" s="61" t="s">
        <v>156</v>
      </c>
      <c r="G29" s="25" t="s">
        <v>103</v>
      </c>
      <c r="H29" s="61" t="s">
        <v>156</v>
      </c>
      <c r="I29" s="54" t="s">
        <v>134</v>
      </c>
      <c r="J29" s="61">
        <v>60</v>
      </c>
    </row>
    <row r="30" spans="1:10" ht="11.25">
      <c r="A30" s="54" t="s">
        <v>115</v>
      </c>
      <c r="B30" s="61" t="s">
        <v>156</v>
      </c>
      <c r="C30" s="54" t="s">
        <v>103</v>
      </c>
      <c r="D30" s="61" t="s">
        <v>156</v>
      </c>
      <c r="E30" s="25" t="s">
        <v>138</v>
      </c>
      <c r="F30" s="61">
        <v>60</v>
      </c>
      <c r="G30" s="54" t="s">
        <v>109</v>
      </c>
      <c r="H30" s="61" t="s">
        <v>110</v>
      </c>
      <c r="I30" s="54" t="s">
        <v>131</v>
      </c>
      <c r="J30" s="61" t="s">
        <v>156</v>
      </c>
    </row>
    <row r="31" spans="1:10" ht="11.25">
      <c r="A31" s="54" t="s">
        <v>104</v>
      </c>
      <c r="B31" s="61" t="s">
        <v>25</v>
      </c>
      <c r="C31" s="25" t="s">
        <v>128</v>
      </c>
      <c r="D31" s="61" t="s">
        <v>129</v>
      </c>
      <c r="E31" s="25" t="s">
        <v>105</v>
      </c>
      <c r="F31" s="61">
        <v>150</v>
      </c>
      <c r="G31" s="25" t="s">
        <v>84</v>
      </c>
      <c r="H31" s="61">
        <v>200</v>
      </c>
      <c r="I31" s="25" t="s">
        <v>116</v>
      </c>
      <c r="J31" s="61" t="s">
        <v>117</v>
      </c>
    </row>
    <row r="32" spans="1:10" ht="11.25">
      <c r="A32" s="25" t="s">
        <v>105</v>
      </c>
      <c r="B32" s="61">
        <v>150</v>
      </c>
      <c r="C32" s="25" t="s">
        <v>84</v>
      </c>
      <c r="D32" s="61">
        <v>200</v>
      </c>
      <c r="E32" s="25" t="s">
        <v>84</v>
      </c>
      <c r="F32" s="61">
        <v>200</v>
      </c>
      <c r="G32" s="25" t="s">
        <v>75</v>
      </c>
      <c r="H32" s="61">
        <v>50</v>
      </c>
      <c r="I32" s="25" t="s">
        <v>84</v>
      </c>
      <c r="J32" s="61">
        <v>200</v>
      </c>
    </row>
    <row r="33" spans="1:10" ht="11.25">
      <c r="A33" s="25" t="s">
        <v>121</v>
      </c>
      <c r="B33" s="61">
        <v>200</v>
      </c>
      <c r="C33" s="54" t="s">
        <v>75</v>
      </c>
      <c r="D33" s="61">
        <v>50</v>
      </c>
      <c r="E33" s="25" t="s">
        <v>75</v>
      </c>
      <c r="F33" s="61">
        <v>50</v>
      </c>
      <c r="G33" s="25"/>
      <c r="H33" s="61"/>
      <c r="I33" s="54" t="s">
        <v>75</v>
      </c>
      <c r="J33" s="61">
        <v>50</v>
      </c>
    </row>
    <row r="34" spans="1:10" ht="11.25">
      <c r="A34" s="54" t="s">
        <v>75</v>
      </c>
      <c r="B34" s="61">
        <v>50</v>
      </c>
      <c r="C34" s="65"/>
      <c r="D34" s="65"/>
      <c r="E34" s="25"/>
      <c r="F34" s="61"/>
      <c r="G34" s="65"/>
      <c r="H34" s="65"/>
      <c r="I34" s="65"/>
      <c r="J34" s="65"/>
    </row>
    <row r="35" spans="1:10" ht="11.25">
      <c r="A35" s="65"/>
      <c r="B35" s="65"/>
      <c r="C35" s="65"/>
      <c r="D35" s="65"/>
      <c r="E35" s="65"/>
      <c r="F35" s="65"/>
      <c r="G35" s="65"/>
      <c r="H35" s="65"/>
      <c r="I35" s="65"/>
      <c r="J35" s="6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максимум</dc:creator>
  <cp:keywords/>
  <dc:description/>
  <cp:lastModifiedBy>HP</cp:lastModifiedBy>
  <dcterms:created xsi:type="dcterms:W3CDTF">2006-09-16T00:00:00Z</dcterms:created>
  <dcterms:modified xsi:type="dcterms:W3CDTF">2022-09-10T20:48:30Z</dcterms:modified>
  <cp:category/>
  <cp:version/>
  <cp:contentType/>
  <cp:contentStatus/>
</cp:coreProperties>
</file>